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00" firstSheet="1" activeTab="1"/>
  </bookViews>
  <sheets>
    <sheet name="Тюбук функциональная 16,17 1" sheetId="1" r:id="rId1"/>
    <sheet name="Касли Прилож7" sheetId="2" r:id="rId2"/>
  </sheets>
  <definedNames>
    <definedName name="_xlnm.Print_Titles" localSheetId="1">'Касли Прилож7'!$9:$10</definedName>
    <definedName name="_xlnm.Print_Titles" localSheetId="0">'Тюбук функциональная 16,17 1'!$9:$10</definedName>
    <definedName name="_xlnm.Print_Area" localSheetId="1">'Касли Прилож7'!$A$1:$Q$91</definedName>
    <definedName name="_xlnm.Print_Area" localSheetId="0">'Тюбук функциональная 16,17 1'!$A$1:$P$75</definedName>
  </definedNames>
  <calcPr fullCalcOnLoad="1" refMode="R1C1"/>
</workbook>
</file>

<file path=xl/sharedStrings.xml><?xml version="1.0" encoding="utf-8"?>
<sst xmlns="http://schemas.openxmlformats.org/spreadsheetml/2006/main" count="1089" uniqueCount="128">
  <si>
    <t>Председатель представительного органа муниципального образования</t>
  </si>
  <si>
    <t>(тыс.руб.)</t>
  </si>
  <si>
    <t>Наименование</t>
  </si>
  <si>
    <t>раздел</t>
  </si>
  <si>
    <t>подраздел</t>
  </si>
  <si>
    <t>целевая статья</t>
  </si>
  <si>
    <t>вид расхода</t>
  </si>
  <si>
    <t>01</t>
  </si>
  <si>
    <t>02</t>
  </si>
  <si>
    <t>03</t>
  </si>
  <si>
    <t>001</t>
  </si>
  <si>
    <t>00</t>
  </si>
  <si>
    <t>04</t>
  </si>
  <si>
    <t>05</t>
  </si>
  <si>
    <t>09</t>
  </si>
  <si>
    <t>08</t>
  </si>
  <si>
    <t>11</t>
  </si>
  <si>
    <t>Культура</t>
  </si>
  <si>
    <t>440</t>
  </si>
  <si>
    <t>Национальная экономика</t>
  </si>
  <si>
    <t>Центральный аппарат</t>
  </si>
  <si>
    <t>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</si>
  <si>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</si>
  <si>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</t>
  </si>
  <si>
    <t>99</t>
  </si>
  <si>
    <t>Сумма</t>
  </si>
  <si>
    <t>ВСЕГО</t>
  </si>
  <si>
    <t>Код классификации расходов бюджетов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</si>
  <si>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</si>
  <si>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</si>
  <si>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</si>
  <si>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</si>
  <si>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Всего</t>
  </si>
  <si>
    <t>Дорожное хозяйство (дорожные фонды)</t>
  </si>
  <si>
    <t>Культура и кинематография</t>
  </si>
  <si>
    <t>Областные</t>
  </si>
  <si>
    <t>Национальная оборона</t>
  </si>
  <si>
    <t>Местные</t>
  </si>
  <si>
    <t>Мобилизационная и вневойсковая подготовка</t>
  </si>
  <si>
    <t>Физическая культура и спорт</t>
  </si>
  <si>
    <t>Массовый спорт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</si>
  <si>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</si>
  <si>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</si>
  <si>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</si>
  <si>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</si>
  <si>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600</t>
  </si>
  <si>
    <t>Иные бюджетные ассигнования</t>
  </si>
  <si>
    <t>Благоустройство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</si>
  <si>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</si>
  <si>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</si>
  <si>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Уличное освещение</t>
  </si>
  <si>
    <t xml:space="preserve">Дворцы и дома культуры, другие учреждения культуры и средств массовой информации </t>
  </si>
  <si>
    <t>Обеспечение деятельности подведомственных учреждений</t>
  </si>
  <si>
    <t>Центры спортивной подготовки (сборные команды)</t>
  </si>
  <si>
    <t>482</t>
  </si>
  <si>
    <t>Функционирование законодательных (представительных) органов государственной власти представительных органов муниципальных образований</t>
  </si>
  <si>
    <t>003</t>
  </si>
  <si>
    <t>51</t>
  </si>
  <si>
    <t>18</t>
  </si>
  <si>
    <t>2016</t>
  </si>
  <si>
    <t xml:space="preserve"> и на плановый период  2016 и 2017 годов»</t>
  </si>
  <si>
    <t>от  "____" ___________ 2014 г. №_____</t>
  </si>
  <si>
    <t xml:space="preserve">"__" _________ 2014г. </t>
  </si>
  <si>
    <t>Расходы за счет межбюджетных трансфертов переданных из районного бюджета на осуществление полномочий 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</si>
  <si>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за счет межбюджетных трансфертов из районного бюджета на выплаты персоналу в целях обеспечения выполнения функций государственными (муниципальными) органами, казенными учреждениями организации в границах поселения электро-,тепло-,газо- и водоснабжения населения,водоотведения,снабжения населения топливом            </t>
  </si>
  <si>
    <t>22</t>
  </si>
  <si>
    <t>Расходы за счет межбюджетных трансфертов из районного бюджета на содержание автомобильных дорог и инженерных сооружений на них в границах поселений в рамках благоустройства</t>
  </si>
  <si>
    <t>Организация и содержание мест захоронения</t>
  </si>
  <si>
    <t>Расходы за счет межбюджетных трансфертов из районного бюджета на организацию и содержание мест захоронения</t>
  </si>
  <si>
    <t>Прочие мероприятия по благоустройству поселений</t>
  </si>
  <si>
    <t>Расходы за счет межбюджетных трансфертов из районного бюджета на организацию сбора и вывоза мусора</t>
  </si>
  <si>
    <t>Ведомственная структура расходов  бюджета поселения на 2016 и 2017 годы</t>
  </si>
  <si>
    <t>Распределение бюджетных ассигнований по разделам, подразделам, целевым статьям и видам расходов классификации расходов бюджетов на 2016 и 2017 годы</t>
  </si>
  <si>
    <t>Приложение5</t>
  </si>
  <si>
    <t>Обеспечение деятельности подведомственных учреждений поселений</t>
  </si>
  <si>
    <t>к решению Совета депутатов Тюбукского сельского поселения</t>
  </si>
  <si>
    <t>«О бюджете Тюбукского сельского поселения на 2015 год</t>
  </si>
  <si>
    <t>Глава                                      Тюбукского сельского поселения</t>
  </si>
  <si>
    <t>В.А.Ситников</t>
  </si>
  <si>
    <t>075</t>
  </si>
  <si>
    <t>Национальная безопасность и правоохранительная деятельность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</si>
  <si>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</si>
  <si>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</si>
  <si>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</si>
  <si>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Содержание автомобильных дорог и инженерных сооружений на них в границах поселений в рамках благоустройства</t>
  </si>
  <si>
    <t>Уплата налогов, сборов и иных платежей</t>
  </si>
  <si>
    <t>850</t>
  </si>
  <si>
    <t>Приложение 7</t>
  </si>
  <si>
    <t>ведомство</t>
  </si>
  <si>
    <t>Транспорт</t>
  </si>
  <si>
    <t>Отдельные мероприятия в области автомобильного транспорта</t>
  </si>
  <si>
    <t>Безвозмездные перечисления организациям, за исключением государственных и муниципальных организаций</t>
  </si>
  <si>
    <t>067</t>
  </si>
  <si>
    <t>Коммунальное хозяйство</t>
  </si>
  <si>
    <t>Поддержка коммунального хозяйства</t>
  </si>
  <si>
    <t>закупка товаров,работ и услуг для государственных(муниципальных) нужд.</t>
  </si>
  <si>
    <t>351</t>
  </si>
  <si>
    <t>Совет депутатов Каслинского городского поселения</t>
  </si>
  <si>
    <t>Другие вопросы в области жилищно-коммунального хозяйства</t>
  </si>
  <si>
    <t>Бюджетные инвестиции в объекты капитальногостроительства собственности муниципальных образований</t>
  </si>
  <si>
    <t>102</t>
  </si>
  <si>
    <t>Резервные фонды местных администраций</t>
  </si>
  <si>
    <t>070</t>
  </si>
  <si>
    <t>Другие общегосударственные вопросы</t>
  </si>
  <si>
    <t>13</t>
  </si>
  <si>
    <t>090</t>
  </si>
  <si>
    <t>303</t>
  </si>
  <si>
    <t>Ю.Г.Скулыбердин</t>
  </si>
  <si>
    <t>«О бюджете Каслинского городского поселения на 2015 год</t>
  </si>
  <si>
    <t>006</t>
  </si>
  <si>
    <t>013</t>
  </si>
  <si>
    <t>500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</si>
  <si>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</si>
  <si>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функций органами местного  самоуправления</t>
  </si>
  <si>
    <t>Жилищное хозяйство</t>
  </si>
  <si>
    <t>Капитальный ремонт жилищного фонда объектов муниципального жилого фонда</t>
  </si>
  <si>
    <t>350</t>
  </si>
  <si>
    <t>800</t>
  </si>
  <si>
    <t>810</t>
  </si>
  <si>
    <t>Глава                                       Каслинского городского поселения</t>
  </si>
  <si>
    <t>Администрация Каслинского городского  поселения</t>
  </si>
  <si>
    <t>к решению Совета депутатов Каслинскогогородского поселения</t>
  </si>
  <si>
    <t>Резервныефонды</t>
  </si>
  <si>
    <t>Субсидии юридическим лицам лицам (кроме коммерческих организаций),индивидуальным предпринимателям, физическим лицам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</si>
  <si>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</si>
  <si>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</si>
  <si>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</si>
  <si>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340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</si>
</sst>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1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readingOrder="2"/>
    </xf>
    <xf numFmtId="0" fontId="0" fillId="11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72" fontId="3" fillId="11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2" fontId="0" fillId="11" borderId="0" xfId="0" applyNumberFormat="1" applyFill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readingOrder="2"/>
    </xf>
    <xf numFmtId="0" fontId="2" fillId="0" borderId="11" xfId="0" applyFont="1" applyFill="1" applyBorder="1" applyAlignment="1">
      <alignment horizontal="center" vertical="center" wrapText="1" readingOrder="2"/>
    </xf>
    <xf numFmtId="49" fontId="3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3" fillId="19" borderId="11" xfId="0" applyFont="1" applyFill="1" applyBorder="1" applyAlignment="1">
      <alignment vertical="top" wrapText="1"/>
    </xf>
    <xf numFmtId="49" fontId="3" fillId="19" borderId="11" xfId="0" applyNumberFormat="1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vertical="top" wrapText="1"/>
    </xf>
    <xf numFmtId="49" fontId="2" fillId="19" borderId="11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3" fillId="11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49" fontId="13" fillId="19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textRotation="90" readingOrder="2"/>
    </xf>
    <xf numFmtId="0" fontId="2" fillId="0" borderId="13" xfId="0" applyFont="1" applyFill="1" applyBorder="1" applyAlignment="1">
      <alignment horizontal="center" vertical="center" textRotation="90" readingOrder="2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19" borderId="13" xfId="0" applyNumberFormat="1" applyFont="1" applyFill="1" applyBorder="1" applyAlignment="1">
      <alignment horizontal="center" vertical="center"/>
    </xf>
    <xf numFmtId="49" fontId="2" fillId="19" borderId="13" xfId="0" applyNumberFormat="1" applyFont="1" applyFill="1" applyBorder="1" applyAlignment="1">
      <alignment horizontal="center" vertical="center"/>
    </xf>
    <xf numFmtId="49" fontId="13" fillId="19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29" fillId="0" borderId="11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172" fontId="30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172" fontId="31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right" wrapText="1"/>
    </xf>
    <xf numFmtId="0" fontId="9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readingOrder="2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0" xfId="0" applyFont="1" applyFill="1" applyAlignment="1">
      <alignment horizontal="right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readingOrder="2"/>
    </xf>
    <xf numFmtId="172" fontId="30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SheetLayoutView="100" zoomScalePageLayoutView="0" workbookViewId="0" topLeftCell="A1">
      <selection activeCell="F72" sqref="F72"/>
    </sheetView>
  </sheetViews>
  <sheetFormatPr defaultColWidth="9.00390625" defaultRowHeight="12.75"/>
  <cols>
    <col min="1" max="1" width="36.00390625" style="0" customWidth="1"/>
    <col min="2" max="3" width="4.625" style="0" customWidth="1"/>
    <col min="4" max="4" width="6.125" style="0" customWidth="1"/>
    <col min="5" max="6" width="4.125" style="0" customWidth="1"/>
    <col min="7" max="7" width="6.25390625" style="0" customWidth="1"/>
    <col min="8" max="8" width="9.75390625" style="15" customWidth="1"/>
    <col min="9" max="9" width="12.125" style="15" hidden="1" customWidth="1"/>
    <col min="10" max="10" width="10.75390625" style="15" hidden="1" customWidth="1"/>
    <col min="11" max="11" width="12.875" style="15" hidden="1" customWidth="1"/>
    <col min="12" max="12" width="13.375" style="15" hidden="1" customWidth="1"/>
    <col min="13" max="14" width="9.875" style="15" hidden="1" customWidth="1"/>
    <col min="15" max="15" width="12.375" style="15" hidden="1" customWidth="1"/>
    <col min="18" max="18" width="10.125" style="0" bestFit="1" customWidth="1"/>
  </cols>
  <sheetData>
    <row r="1" spans="1:16" ht="15.75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5" customHeight="1">
      <c r="A2" s="84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.75">
      <c r="A3" s="84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.75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5.75">
      <c r="A5" s="84" t="s">
        <v>61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ht="12" customHeight="1"/>
    <row r="7" spans="1:16" ht="52.5" customHeight="1">
      <c r="A7" s="85" t="s">
        <v>72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5" ht="15" customHeight="1">
      <c r="A8" s="6"/>
      <c r="B8" s="6"/>
      <c r="C8" s="6"/>
      <c r="D8" s="6"/>
      <c r="E8" s="6"/>
      <c r="F8" s="6"/>
      <c r="G8" s="6"/>
      <c r="H8" s="13" t="s">
        <v>1</v>
      </c>
      <c r="I8" s="13"/>
      <c r="J8" s="13"/>
      <c r="K8" s="13"/>
      <c r="L8" s="13"/>
      <c r="M8" s="13"/>
      <c r="N8" s="13"/>
      <c r="O8" s="13"/>
    </row>
    <row r="9" spans="1:16" ht="30.75" customHeight="1">
      <c r="A9" s="86" t="s">
        <v>2</v>
      </c>
      <c r="B9" s="88" t="s">
        <v>27</v>
      </c>
      <c r="C9" s="88"/>
      <c r="D9" s="88"/>
      <c r="E9" s="88"/>
      <c r="F9" s="88"/>
      <c r="G9" s="88"/>
      <c r="H9" s="89" t="s">
        <v>25</v>
      </c>
      <c r="I9" s="90"/>
      <c r="J9" s="90"/>
      <c r="K9" s="90"/>
      <c r="L9" s="90"/>
      <c r="M9" s="90"/>
      <c r="N9" s="90"/>
      <c r="O9" s="90"/>
      <c r="P9" s="91"/>
    </row>
    <row r="10" spans="1:16" ht="66" customHeight="1">
      <c r="A10" s="87"/>
      <c r="B10" s="3" t="s">
        <v>3</v>
      </c>
      <c r="C10" s="3" t="s">
        <v>4</v>
      </c>
      <c r="D10" s="92" t="s">
        <v>5</v>
      </c>
      <c r="E10" s="92"/>
      <c r="F10" s="92"/>
      <c r="G10" s="50" t="s">
        <v>6</v>
      </c>
      <c r="H10" s="9" t="s">
        <v>59</v>
      </c>
      <c r="I10" s="23" t="s">
        <v>35</v>
      </c>
      <c r="J10" s="23" t="s">
        <v>37</v>
      </c>
      <c r="K10" s="23"/>
      <c r="L10" s="23"/>
      <c r="M10" s="23"/>
      <c r="N10" s="23"/>
      <c r="O10" s="23" t="s">
        <v>32</v>
      </c>
      <c r="P10" s="9">
        <v>2017</v>
      </c>
    </row>
    <row r="11" spans="1:18" s="4" customFormat="1" ht="26.25" customHeight="1">
      <c r="A11" s="24" t="s">
        <v>26</v>
      </c>
      <c r="B11" s="25"/>
      <c r="C11" s="25"/>
      <c r="D11" s="26"/>
      <c r="E11" s="26"/>
      <c r="F11" s="26"/>
      <c r="G11" s="51"/>
      <c r="H11" s="28">
        <f>H12+H28+H34+H39+H45+H58+H66</f>
        <v>6808.1</v>
      </c>
      <c r="I11" s="28" t="e">
        <f>I12+I28+I39+I45+I58+#REF!+I66</f>
        <v>#REF!</v>
      </c>
      <c r="J11" s="28" t="e">
        <f>J12+J28+J39+J45+J58+#REF!+J66</f>
        <v>#REF!</v>
      </c>
      <c r="K11" s="28" t="e">
        <f>K12+K28+K39+K45+K58+#REF!+K66</f>
        <v>#REF!</v>
      </c>
      <c r="L11" s="28" t="e">
        <f>L12+L28+L39+L45+L58+#REF!+L66</f>
        <v>#REF!</v>
      </c>
      <c r="M11" s="28" t="e">
        <f>M12+M28+M39+M45+M58+#REF!+M66</f>
        <v>#REF!</v>
      </c>
      <c r="N11" s="28" t="e">
        <f>N12+N28+N39+N45+N58+#REF!+N66</f>
        <v>#REF!</v>
      </c>
      <c r="O11" s="28" t="e">
        <f>O12+O28+O39+O45+O58+#REF!+O66</f>
        <v>#REF!</v>
      </c>
      <c r="P11" s="28">
        <f>P12+P28+P34+P39+P45+P58+P66</f>
        <v>6139.5</v>
      </c>
      <c r="Q11" s="22"/>
      <c r="R11" s="22"/>
    </row>
    <row r="12" spans="1:16" ht="21" customHeight="1">
      <c r="A12" s="7" t="s">
        <v>28</v>
      </c>
      <c r="B12" s="27" t="s">
        <v>7</v>
      </c>
      <c r="C12" s="27" t="s">
        <v>11</v>
      </c>
      <c r="D12" s="27" t="s">
        <v>21</v>
      </c>
      <c r="E12" s="27" t="s">
        <v>11</v>
      </c>
      <c r="F12" s="27" t="s">
        <v>11</v>
      </c>
      <c r="G12" s="52" t="s">
        <v>21</v>
      </c>
      <c r="H12" s="17">
        <f>H13+H17+H21</f>
        <v>1930.9</v>
      </c>
      <c r="I12" s="17">
        <f aca="true" t="shared" si="0" ref="I12:P12">I13+I17+I21</f>
        <v>0</v>
      </c>
      <c r="J12" s="17">
        <f t="shared" si="0"/>
        <v>25465.899999999998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25465.899999999998</v>
      </c>
      <c r="P12" s="17">
        <f t="shared" si="0"/>
        <v>2148.6000000000004</v>
      </c>
    </row>
    <row r="13" spans="1:16" s="6" customFormat="1" ht="63">
      <c r="A13" s="7" t="s">
        <v>30</v>
      </c>
      <c r="B13" s="27" t="s">
        <v>7</v>
      </c>
      <c r="C13" s="27" t="s">
        <v>8</v>
      </c>
      <c r="D13" s="27" t="s">
        <v>21</v>
      </c>
      <c r="E13" s="27" t="s">
        <v>11</v>
      </c>
      <c r="F13" s="27" t="s">
        <v>11</v>
      </c>
      <c r="G13" s="52" t="s">
        <v>21</v>
      </c>
      <c r="H13" s="17">
        <f>H14</f>
        <v>430.7</v>
      </c>
      <c r="I13" s="17">
        <f aca="true" t="shared" si="1" ref="I13:P15">I14</f>
        <v>0</v>
      </c>
      <c r="J13" s="17">
        <f t="shared" si="1"/>
        <v>1238.3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1238.3</v>
      </c>
      <c r="P13" s="17">
        <f t="shared" si="1"/>
        <v>430.7</v>
      </c>
    </row>
    <row r="14" spans="1:16" s="6" customFormat="1" ht="79.5" customHeight="1">
      <c r="A14" s="8" t="s">
        <v>22</v>
      </c>
      <c r="B14" s="20" t="s">
        <v>7</v>
      </c>
      <c r="C14" s="20" t="s">
        <v>8</v>
      </c>
      <c r="D14" s="20" t="s">
        <v>23</v>
      </c>
      <c r="E14" s="20" t="s">
        <v>11</v>
      </c>
      <c r="F14" s="20" t="s">
        <v>11</v>
      </c>
      <c r="G14" s="53" t="s">
        <v>21</v>
      </c>
      <c r="H14" s="18">
        <f>H15</f>
        <v>430.7</v>
      </c>
      <c r="I14" s="18">
        <f t="shared" si="1"/>
        <v>0</v>
      </c>
      <c r="J14" s="18">
        <f t="shared" si="1"/>
        <v>1238.3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1238.3</v>
      </c>
      <c r="P14" s="18">
        <f t="shared" si="1"/>
        <v>430.7</v>
      </c>
    </row>
    <row r="15" spans="1:16" s="6" customFormat="1" ht="31.5">
      <c r="A15" s="8" t="s">
        <v>31</v>
      </c>
      <c r="B15" s="20" t="s">
        <v>7</v>
      </c>
      <c r="C15" s="20" t="s">
        <v>8</v>
      </c>
      <c r="D15" s="20" t="s">
        <v>23</v>
      </c>
      <c r="E15" s="20" t="s">
        <v>9</v>
      </c>
      <c r="F15" s="20" t="s">
        <v>8</v>
      </c>
      <c r="G15" s="53" t="s">
        <v>21</v>
      </c>
      <c r="H15" s="18">
        <f>H16</f>
        <v>430.7</v>
      </c>
      <c r="I15" s="18">
        <f t="shared" si="1"/>
        <v>0</v>
      </c>
      <c r="J15" s="18">
        <f t="shared" si="1"/>
        <v>1238.3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1238.3</v>
      </c>
      <c r="P15" s="18">
        <f t="shared" si="1"/>
        <v>430.7</v>
      </c>
    </row>
    <row r="16" spans="1:16" s="6" customFormat="1" ht="126">
      <c r="A16" s="8" t="s">
        <v>42</v>
      </c>
      <c r="B16" s="20" t="s">
        <v>7</v>
      </c>
      <c r="C16" s="20" t="s">
        <v>8</v>
      </c>
      <c r="D16" s="20" t="s">
        <v>23</v>
      </c>
      <c r="E16" s="20" t="s">
        <v>9</v>
      </c>
      <c r="F16" s="20" t="s">
        <v>8</v>
      </c>
      <c r="G16" s="53" t="s">
        <v>41</v>
      </c>
      <c r="H16" s="18">
        <v>430.7</v>
      </c>
      <c r="I16" s="18"/>
      <c r="J16" s="18">
        <v>1238.3</v>
      </c>
      <c r="K16" s="18"/>
      <c r="L16" s="18"/>
      <c r="M16" s="18"/>
      <c r="N16" s="18"/>
      <c r="O16" s="16">
        <f>N16+L16+K16+J16+I16</f>
        <v>1238.3</v>
      </c>
      <c r="P16" s="18">
        <v>430.7</v>
      </c>
    </row>
    <row r="17" spans="1:16" s="6" customFormat="1" ht="94.5">
      <c r="A17" s="42" t="s">
        <v>55</v>
      </c>
      <c r="B17" s="43" t="s">
        <v>7</v>
      </c>
      <c r="C17" s="43" t="s">
        <v>9</v>
      </c>
      <c r="D17" s="43" t="s">
        <v>21</v>
      </c>
      <c r="E17" s="43" t="s">
        <v>11</v>
      </c>
      <c r="F17" s="43" t="s">
        <v>11</v>
      </c>
      <c r="G17" s="58" t="s">
        <v>21</v>
      </c>
      <c r="H17" s="17">
        <f aca="true" t="shared" si="2" ref="H17:P19">H18</f>
        <v>286.1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286.1</v>
      </c>
    </row>
    <row r="18" spans="1:16" s="6" customFormat="1" ht="94.5">
      <c r="A18" s="8" t="s">
        <v>22</v>
      </c>
      <c r="B18" s="9" t="s">
        <v>7</v>
      </c>
      <c r="C18" s="9" t="s">
        <v>9</v>
      </c>
      <c r="D18" s="9" t="s">
        <v>23</v>
      </c>
      <c r="E18" s="9" t="s">
        <v>11</v>
      </c>
      <c r="F18" s="9" t="s">
        <v>11</v>
      </c>
      <c r="G18" s="54" t="s">
        <v>21</v>
      </c>
      <c r="H18" s="18">
        <f t="shared" si="2"/>
        <v>286.1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0</v>
      </c>
      <c r="P18" s="18">
        <f t="shared" si="2"/>
        <v>286.1</v>
      </c>
    </row>
    <row r="19" spans="1:16" s="6" customFormat="1" ht="47.25">
      <c r="A19" s="8" t="s">
        <v>0</v>
      </c>
      <c r="B19" s="9" t="s">
        <v>7</v>
      </c>
      <c r="C19" s="9" t="s">
        <v>9</v>
      </c>
      <c r="D19" s="9" t="s">
        <v>23</v>
      </c>
      <c r="E19" s="9" t="s">
        <v>16</v>
      </c>
      <c r="F19" s="9" t="s">
        <v>8</v>
      </c>
      <c r="G19" s="54" t="s">
        <v>21</v>
      </c>
      <c r="H19" s="18">
        <f t="shared" si="2"/>
        <v>286.1</v>
      </c>
      <c r="I19" s="18">
        <f t="shared" si="2"/>
        <v>0</v>
      </c>
      <c r="J19" s="18">
        <f t="shared" si="2"/>
        <v>0</v>
      </c>
      <c r="K19" s="18">
        <f t="shared" si="2"/>
        <v>0</v>
      </c>
      <c r="L19" s="18">
        <f t="shared" si="2"/>
        <v>0</v>
      </c>
      <c r="M19" s="18">
        <f t="shared" si="2"/>
        <v>0</v>
      </c>
      <c r="N19" s="18">
        <f t="shared" si="2"/>
        <v>0</v>
      </c>
      <c r="O19" s="18">
        <f t="shared" si="2"/>
        <v>0</v>
      </c>
      <c r="P19" s="18">
        <f t="shared" si="2"/>
        <v>286.1</v>
      </c>
    </row>
    <row r="20" spans="1:16" s="6" customFormat="1" ht="126">
      <c r="A20" s="8" t="s">
        <v>42</v>
      </c>
      <c r="B20" s="9" t="s">
        <v>7</v>
      </c>
      <c r="C20" s="9" t="s">
        <v>9</v>
      </c>
      <c r="D20" s="9" t="s">
        <v>23</v>
      </c>
      <c r="E20" s="9" t="s">
        <v>16</v>
      </c>
      <c r="F20" s="9" t="s">
        <v>8</v>
      </c>
      <c r="G20" s="54" t="s">
        <v>41</v>
      </c>
      <c r="H20" s="18">
        <v>286.1</v>
      </c>
      <c r="I20" s="18"/>
      <c r="J20" s="18"/>
      <c r="K20" s="18"/>
      <c r="L20" s="18"/>
      <c r="M20" s="18"/>
      <c r="N20" s="18"/>
      <c r="O20" s="16"/>
      <c r="P20" s="18">
        <v>286.1</v>
      </c>
    </row>
    <row r="21" spans="1:16" ht="126">
      <c r="A21" s="7" t="s">
        <v>29</v>
      </c>
      <c r="B21" s="27" t="s">
        <v>7</v>
      </c>
      <c r="C21" s="27" t="s">
        <v>12</v>
      </c>
      <c r="D21" s="27" t="s">
        <v>21</v>
      </c>
      <c r="E21" s="27" t="s">
        <v>11</v>
      </c>
      <c r="F21" s="27" t="s">
        <v>11</v>
      </c>
      <c r="G21" s="52" t="s">
        <v>21</v>
      </c>
      <c r="H21" s="17">
        <f>H22</f>
        <v>1214.1000000000001</v>
      </c>
      <c r="I21" s="17">
        <f aca="true" t="shared" si="3" ref="I21:P22">I22</f>
        <v>0</v>
      </c>
      <c r="J21" s="17">
        <f t="shared" si="3"/>
        <v>24227.6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24227.6</v>
      </c>
      <c r="P21" s="17">
        <f t="shared" si="3"/>
        <v>1431.8000000000002</v>
      </c>
    </row>
    <row r="22" spans="1:16" ht="94.5">
      <c r="A22" s="8" t="s">
        <v>22</v>
      </c>
      <c r="B22" s="20" t="s">
        <v>7</v>
      </c>
      <c r="C22" s="20" t="s">
        <v>12</v>
      </c>
      <c r="D22" s="20" t="s">
        <v>23</v>
      </c>
      <c r="E22" s="20" t="s">
        <v>11</v>
      </c>
      <c r="F22" s="20" t="s">
        <v>11</v>
      </c>
      <c r="G22" s="53" t="s">
        <v>21</v>
      </c>
      <c r="H22" s="18">
        <f>H23</f>
        <v>1214.1000000000001</v>
      </c>
      <c r="I22" s="18">
        <f t="shared" si="3"/>
        <v>0</v>
      </c>
      <c r="J22" s="18">
        <f t="shared" si="3"/>
        <v>24227.6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24227.6</v>
      </c>
      <c r="P22" s="18">
        <f t="shared" si="3"/>
        <v>1431.8000000000002</v>
      </c>
    </row>
    <row r="23" spans="1:16" ht="15.75">
      <c r="A23" s="8" t="s">
        <v>20</v>
      </c>
      <c r="B23" s="20" t="s">
        <v>7</v>
      </c>
      <c r="C23" s="20" t="s">
        <v>12</v>
      </c>
      <c r="D23" s="20" t="s">
        <v>23</v>
      </c>
      <c r="E23" s="20" t="s">
        <v>12</v>
      </c>
      <c r="F23" s="20" t="s">
        <v>8</v>
      </c>
      <c r="G23" s="53" t="s">
        <v>21</v>
      </c>
      <c r="H23" s="18">
        <f>H24+H25+H26+H27</f>
        <v>1214.1000000000001</v>
      </c>
      <c r="I23" s="18">
        <f aca="true" t="shared" si="4" ref="I23:P23">I24+I25+I26+I27</f>
        <v>0</v>
      </c>
      <c r="J23" s="18">
        <f t="shared" si="4"/>
        <v>24227.6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24227.6</v>
      </c>
      <c r="P23" s="18">
        <f t="shared" si="4"/>
        <v>1431.8000000000002</v>
      </c>
    </row>
    <row r="24" spans="1:16" ht="126">
      <c r="A24" s="8" t="s">
        <v>42</v>
      </c>
      <c r="B24" s="20" t="s">
        <v>7</v>
      </c>
      <c r="C24" s="20" t="s">
        <v>12</v>
      </c>
      <c r="D24" s="20" t="s">
        <v>23</v>
      </c>
      <c r="E24" s="20" t="s">
        <v>12</v>
      </c>
      <c r="F24" s="20" t="s">
        <v>8</v>
      </c>
      <c r="G24" s="53" t="s">
        <v>41</v>
      </c>
      <c r="H24" s="18">
        <v>552.2</v>
      </c>
      <c r="I24" s="18"/>
      <c r="J24" s="18">
        <v>18996.6</v>
      </c>
      <c r="K24" s="18"/>
      <c r="L24" s="18"/>
      <c r="M24" s="18"/>
      <c r="N24" s="18"/>
      <c r="O24" s="16">
        <f>N24+L24+K24+J24+I24</f>
        <v>18996.6</v>
      </c>
      <c r="P24" s="18">
        <v>552.2</v>
      </c>
    </row>
    <row r="25" spans="1:16" ht="189">
      <c r="A25" s="8" t="s">
        <v>64</v>
      </c>
      <c r="B25" s="20" t="s">
        <v>7</v>
      </c>
      <c r="C25" s="20" t="s">
        <v>12</v>
      </c>
      <c r="D25" s="20" t="s">
        <v>23</v>
      </c>
      <c r="E25" s="20" t="s">
        <v>12</v>
      </c>
      <c r="F25" s="20" t="s">
        <v>65</v>
      </c>
      <c r="G25" s="53" t="s">
        <v>41</v>
      </c>
      <c r="H25" s="18">
        <v>317.2</v>
      </c>
      <c r="I25" s="18"/>
      <c r="J25" s="18"/>
      <c r="K25" s="18"/>
      <c r="L25" s="18"/>
      <c r="M25" s="18"/>
      <c r="N25" s="18"/>
      <c r="O25" s="16"/>
      <c r="P25" s="18">
        <v>317.2</v>
      </c>
    </row>
    <row r="26" spans="1:16" ht="47.25">
      <c r="A26" s="8" t="s">
        <v>44</v>
      </c>
      <c r="B26" s="20" t="s">
        <v>7</v>
      </c>
      <c r="C26" s="20" t="s">
        <v>12</v>
      </c>
      <c r="D26" s="20" t="s">
        <v>23</v>
      </c>
      <c r="E26" s="20" t="s">
        <v>12</v>
      </c>
      <c r="F26" s="20" t="s">
        <v>8</v>
      </c>
      <c r="G26" s="53" t="s">
        <v>43</v>
      </c>
      <c r="H26" s="18">
        <v>324.7</v>
      </c>
      <c r="I26" s="18"/>
      <c r="J26" s="18">
        <v>4923.3</v>
      </c>
      <c r="K26" s="18"/>
      <c r="L26" s="18"/>
      <c r="M26" s="18"/>
      <c r="N26" s="18"/>
      <c r="O26" s="16">
        <f>N26+L26+K26+J26+I26</f>
        <v>4923.3</v>
      </c>
      <c r="P26" s="18">
        <v>542.4</v>
      </c>
    </row>
    <row r="27" spans="1:16" ht="31.5">
      <c r="A27" s="60" t="s">
        <v>85</v>
      </c>
      <c r="B27" s="61" t="s">
        <v>7</v>
      </c>
      <c r="C27" s="61" t="s">
        <v>12</v>
      </c>
      <c r="D27" s="61" t="s">
        <v>23</v>
      </c>
      <c r="E27" s="61" t="s">
        <v>12</v>
      </c>
      <c r="F27" s="61" t="s">
        <v>8</v>
      </c>
      <c r="G27" s="62" t="s">
        <v>86</v>
      </c>
      <c r="H27" s="18">
        <v>20</v>
      </c>
      <c r="I27" s="18"/>
      <c r="J27" s="18">
        <v>307.7</v>
      </c>
      <c r="K27" s="18"/>
      <c r="L27" s="18"/>
      <c r="M27" s="18"/>
      <c r="N27" s="18"/>
      <c r="O27" s="16">
        <f>N27+L27+K27+J27+I27</f>
        <v>307.7</v>
      </c>
      <c r="P27" s="18">
        <v>20</v>
      </c>
    </row>
    <row r="28" spans="1:16" s="6" customFormat="1" ht="15.75">
      <c r="A28" s="7" t="s">
        <v>36</v>
      </c>
      <c r="B28" s="27" t="s">
        <v>8</v>
      </c>
      <c r="C28" s="27" t="s">
        <v>11</v>
      </c>
      <c r="D28" s="27" t="s">
        <v>21</v>
      </c>
      <c r="E28" s="27" t="s">
        <v>11</v>
      </c>
      <c r="F28" s="27" t="s">
        <v>11</v>
      </c>
      <c r="G28" s="52" t="s">
        <v>21</v>
      </c>
      <c r="H28" s="17">
        <f>H29</f>
        <v>194.9</v>
      </c>
      <c r="I28" s="17">
        <f aca="true" t="shared" si="5" ref="I28:P30">I29</f>
        <v>0</v>
      </c>
      <c r="J28" s="17">
        <f t="shared" si="5"/>
        <v>0</v>
      </c>
      <c r="K28" s="17">
        <f t="shared" si="5"/>
        <v>0</v>
      </c>
      <c r="L28" s="17">
        <f t="shared" si="5"/>
        <v>0</v>
      </c>
      <c r="M28" s="17">
        <f t="shared" si="5"/>
        <v>0</v>
      </c>
      <c r="N28" s="17">
        <f t="shared" si="5"/>
        <v>0</v>
      </c>
      <c r="O28" s="17">
        <f t="shared" si="5"/>
        <v>0</v>
      </c>
      <c r="P28" s="17">
        <f t="shared" si="5"/>
        <v>186.2</v>
      </c>
    </row>
    <row r="29" spans="1:16" s="6" customFormat="1" ht="31.5">
      <c r="A29" s="29" t="s">
        <v>38</v>
      </c>
      <c r="B29" s="20" t="s">
        <v>8</v>
      </c>
      <c r="C29" s="20" t="s">
        <v>9</v>
      </c>
      <c r="D29" s="9" t="s">
        <v>21</v>
      </c>
      <c r="E29" s="9" t="s">
        <v>11</v>
      </c>
      <c r="F29" s="9" t="s">
        <v>11</v>
      </c>
      <c r="G29" s="54" t="s">
        <v>21</v>
      </c>
      <c r="H29" s="18">
        <f>H30</f>
        <v>194.9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 t="shared" si="5"/>
        <v>0</v>
      </c>
      <c r="P29" s="18">
        <f t="shared" si="5"/>
        <v>186.2</v>
      </c>
    </row>
    <row r="30" spans="1:16" s="6" customFormat="1" ht="94.5">
      <c r="A30" s="29" t="s">
        <v>22</v>
      </c>
      <c r="B30" s="20" t="s">
        <v>8</v>
      </c>
      <c r="C30" s="20" t="s">
        <v>9</v>
      </c>
      <c r="D30" s="9" t="s">
        <v>10</v>
      </c>
      <c r="E30" s="9" t="s">
        <v>11</v>
      </c>
      <c r="F30" s="9" t="s">
        <v>11</v>
      </c>
      <c r="G30" s="54" t="s">
        <v>21</v>
      </c>
      <c r="H30" s="18">
        <f>H31</f>
        <v>194.9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8">
        <f t="shared" si="5"/>
        <v>0</v>
      </c>
      <c r="P30" s="18">
        <f t="shared" si="5"/>
        <v>186.2</v>
      </c>
    </row>
    <row r="31" spans="1:16" ht="63">
      <c r="A31" s="29" t="s">
        <v>48</v>
      </c>
      <c r="B31" s="20" t="s">
        <v>8</v>
      </c>
      <c r="C31" s="20" t="s">
        <v>9</v>
      </c>
      <c r="D31" s="9" t="s">
        <v>10</v>
      </c>
      <c r="E31" s="9" t="s">
        <v>57</v>
      </c>
      <c r="F31" s="9" t="s">
        <v>58</v>
      </c>
      <c r="G31" s="54" t="s">
        <v>21</v>
      </c>
      <c r="H31" s="18">
        <f>H32+H33</f>
        <v>194.9</v>
      </c>
      <c r="I31" s="18">
        <f aca="true" t="shared" si="6" ref="I31:P31">I32+I33</f>
        <v>0</v>
      </c>
      <c r="J31" s="18">
        <f t="shared" si="6"/>
        <v>0</v>
      </c>
      <c r="K31" s="18">
        <f t="shared" si="6"/>
        <v>0</v>
      </c>
      <c r="L31" s="18">
        <f t="shared" si="6"/>
        <v>0</v>
      </c>
      <c r="M31" s="18">
        <f t="shared" si="6"/>
        <v>0</v>
      </c>
      <c r="N31" s="18">
        <f t="shared" si="6"/>
        <v>0</v>
      </c>
      <c r="O31" s="18">
        <f t="shared" si="6"/>
        <v>0</v>
      </c>
      <c r="P31" s="18">
        <f t="shared" si="6"/>
        <v>186.2</v>
      </c>
    </row>
    <row r="32" spans="1:16" ht="189">
      <c r="A32" s="8" t="s">
        <v>63</v>
      </c>
      <c r="B32" s="20" t="s">
        <v>8</v>
      </c>
      <c r="C32" s="20" t="s">
        <v>9</v>
      </c>
      <c r="D32" s="20" t="s">
        <v>10</v>
      </c>
      <c r="E32" s="9" t="s">
        <v>57</v>
      </c>
      <c r="F32" s="9" t="s">
        <v>58</v>
      </c>
      <c r="G32" s="53" t="s">
        <v>41</v>
      </c>
      <c r="H32" s="18">
        <v>120.4</v>
      </c>
      <c r="I32" s="18"/>
      <c r="J32" s="18"/>
      <c r="K32" s="18"/>
      <c r="L32" s="18"/>
      <c r="M32" s="18"/>
      <c r="N32" s="18"/>
      <c r="O32" s="16"/>
      <c r="P32" s="18">
        <v>120.4</v>
      </c>
    </row>
    <row r="33" spans="1:16" ht="47.25">
      <c r="A33" s="8" t="s">
        <v>44</v>
      </c>
      <c r="B33" s="20" t="s">
        <v>8</v>
      </c>
      <c r="C33" s="20" t="s">
        <v>9</v>
      </c>
      <c r="D33" s="20" t="s">
        <v>10</v>
      </c>
      <c r="E33" s="9" t="s">
        <v>57</v>
      </c>
      <c r="F33" s="9" t="s">
        <v>58</v>
      </c>
      <c r="G33" s="53" t="s">
        <v>43</v>
      </c>
      <c r="H33" s="18">
        <v>74.5</v>
      </c>
      <c r="I33" s="18"/>
      <c r="J33" s="18"/>
      <c r="K33" s="18"/>
      <c r="L33" s="18"/>
      <c r="M33" s="18"/>
      <c r="N33" s="18"/>
      <c r="O33" s="16"/>
      <c r="P33" s="18">
        <v>65.8</v>
      </c>
    </row>
    <row r="34" spans="1:17" ht="47.25">
      <c r="A34" s="7" t="s">
        <v>80</v>
      </c>
      <c r="B34" s="27" t="s">
        <v>9</v>
      </c>
      <c r="C34" s="27" t="s">
        <v>11</v>
      </c>
      <c r="D34" s="27" t="s">
        <v>21</v>
      </c>
      <c r="E34" s="63" t="s">
        <v>11</v>
      </c>
      <c r="F34" s="63" t="s">
        <v>11</v>
      </c>
      <c r="G34" s="52" t="s">
        <v>21</v>
      </c>
      <c r="H34" s="17">
        <f>H35</f>
        <v>30</v>
      </c>
      <c r="I34" s="17"/>
      <c r="J34" s="17"/>
      <c r="K34" s="17"/>
      <c r="L34" s="17"/>
      <c r="M34" s="17"/>
      <c r="N34" s="17"/>
      <c r="O34" s="16"/>
      <c r="P34" s="17">
        <f>P35</f>
        <v>30</v>
      </c>
      <c r="Q34" s="59"/>
    </row>
    <row r="35" spans="1:16" ht="78.75">
      <c r="A35" s="8" t="s">
        <v>81</v>
      </c>
      <c r="B35" s="20" t="s">
        <v>9</v>
      </c>
      <c r="C35" s="20" t="s">
        <v>14</v>
      </c>
      <c r="D35" s="20" t="s">
        <v>21</v>
      </c>
      <c r="E35" s="9" t="s">
        <v>11</v>
      </c>
      <c r="F35" s="9" t="s">
        <v>11</v>
      </c>
      <c r="G35" s="53" t="s">
        <v>21</v>
      </c>
      <c r="H35" s="18">
        <f>H36</f>
        <v>30</v>
      </c>
      <c r="I35" s="18"/>
      <c r="J35" s="18"/>
      <c r="K35" s="18"/>
      <c r="L35" s="18"/>
      <c r="M35" s="18"/>
      <c r="N35" s="18"/>
      <c r="O35" s="16"/>
      <c r="P35" s="18">
        <f>P36</f>
        <v>30</v>
      </c>
    </row>
    <row r="36" spans="1:16" ht="78.75">
      <c r="A36" s="8" t="s">
        <v>83</v>
      </c>
      <c r="B36" s="20" t="s">
        <v>9</v>
      </c>
      <c r="C36" s="20" t="s">
        <v>14</v>
      </c>
      <c r="D36" s="20" t="s">
        <v>82</v>
      </c>
      <c r="E36" s="9" t="s">
        <v>11</v>
      </c>
      <c r="F36" s="9" t="s">
        <v>11</v>
      </c>
      <c r="G36" s="53" t="s">
        <v>21</v>
      </c>
      <c r="H36" s="18">
        <f>H37</f>
        <v>30</v>
      </c>
      <c r="I36" s="18"/>
      <c r="J36" s="18"/>
      <c r="K36" s="18"/>
      <c r="L36" s="18"/>
      <c r="M36" s="18"/>
      <c r="N36" s="18"/>
      <c r="O36" s="16"/>
      <c r="P36" s="18">
        <f>P37</f>
        <v>30</v>
      </c>
    </row>
    <row r="37" spans="1:16" ht="78.75">
      <c r="A37" s="8" t="s">
        <v>83</v>
      </c>
      <c r="B37" s="20" t="s">
        <v>9</v>
      </c>
      <c r="C37" s="20" t="s">
        <v>14</v>
      </c>
      <c r="D37" s="20" t="s">
        <v>82</v>
      </c>
      <c r="E37" s="9" t="s">
        <v>7</v>
      </c>
      <c r="F37" s="9" t="s">
        <v>11</v>
      </c>
      <c r="G37" s="53" t="s">
        <v>21</v>
      </c>
      <c r="H37" s="18">
        <f>H38</f>
        <v>30</v>
      </c>
      <c r="I37" s="18"/>
      <c r="J37" s="18"/>
      <c r="K37" s="18"/>
      <c r="L37" s="18"/>
      <c r="M37" s="18"/>
      <c r="N37" s="18"/>
      <c r="O37" s="16"/>
      <c r="P37" s="18">
        <f>P38</f>
        <v>30</v>
      </c>
    </row>
    <row r="38" spans="1:16" ht="47.25">
      <c r="A38" s="8" t="s">
        <v>44</v>
      </c>
      <c r="B38" s="20" t="s">
        <v>9</v>
      </c>
      <c r="C38" s="20" t="s">
        <v>14</v>
      </c>
      <c r="D38" s="20" t="s">
        <v>82</v>
      </c>
      <c r="E38" s="9" t="s">
        <v>7</v>
      </c>
      <c r="F38" s="9" t="s">
        <v>11</v>
      </c>
      <c r="G38" s="53" t="s">
        <v>43</v>
      </c>
      <c r="H38" s="18">
        <v>30</v>
      </c>
      <c r="I38" s="18"/>
      <c r="J38" s="18"/>
      <c r="K38" s="18"/>
      <c r="L38" s="18"/>
      <c r="M38" s="18"/>
      <c r="N38" s="18"/>
      <c r="O38" s="16"/>
      <c r="P38" s="18">
        <v>30</v>
      </c>
    </row>
    <row r="39" spans="1:16" s="6" customFormat="1" ht="15.75">
      <c r="A39" s="7" t="s">
        <v>19</v>
      </c>
      <c r="B39" s="27" t="s">
        <v>12</v>
      </c>
      <c r="C39" s="27" t="s">
        <v>11</v>
      </c>
      <c r="D39" s="27" t="s">
        <v>21</v>
      </c>
      <c r="E39" s="27" t="s">
        <v>11</v>
      </c>
      <c r="F39" s="27" t="s">
        <v>11</v>
      </c>
      <c r="G39" s="52" t="s">
        <v>21</v>
      </c>
      <c r="H39" s="17">
        <f>H40</f>
        <v>1439.7</v>
      </c>
      <c r="I39" s="17">
        <f aca="true" t="shared" si="7" ref="I39:P43">I40</f>
        <v>0</v>
      </c>
      <c r="J39" s="17">
        <f t="shared" si="7"/>
        <v>3544.1</v>
      </c>
      <c r="K39" s="17">
        <f t="shared" si="7"/>
        <v>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3544.1</v>
      </c>
      <c r="P39" s="17">
        <f t="shared" si="7"/>
        <v>915.2</v>
      </c>
    </row>
    <row r="40" spans="1:16" s="6" customFormat="1" ht="31.5">
      <c r="A40" s="8" t="s">
        <v>33</v>
      </c>
      <c r="B40" s="20" t="s">
        <v>12</v>
      </c>
      <c r="C40" s="20" t="s">
        <v>14</v>
      </c>
      <c r="D40" s="20" t="s">
        <v>21</v>
      </c>
      <c r="E40" s="20" t="s">
        <v>11</v>
      </c>
      <c r="F40" s="20" t="s">
        <v>11</v>
      </c>
      <c r="G40" s="53" t="s">
        <v>21</v>
      </c>
      <c r="H40" s="18">
        <f>H41</f>
        <v>1439.7</v>
      </c>
      <c r="I40" s="18">
        <f t="shared" si="7"/>
        <v>0</v>
      </c>
      <c r="J40" s="18">
        <f t="shared" si="7"/>
        <v>3544.1</v>
      </c>
      <c r="K40" s="18">
        <f t="shared" si="7"/>
        <v>0</v>
      </c>
      <c r="L40" s="18">
        <f t="shared" si="7"/>
        <v>0</v>
      </c>
      <c r="M40" s="18">
        <f t="shared" si="7"/>
        <v>0</v>
      </c>
      <c r="N40" s="18">
        <f t="shared" si="7"/>
        <v>0</v>
      </c>
      <c r="O40" s="18">
        <f t="shared" si="7"/>
        <v>3544.1</v>
      </c>
      <c r="P40" s="18">
        <f t="shared" si="7"/>
        <v>915.2</v>
      </c>
    </row>
    <row r="41" spans="1:16" s="6" customFormat="1" ht="15.75">
      <c r="A41" s="8" t="s">
        <v>47</v>
      </c>
      <c r="B41" s="20" t="s">
        <v>12</v>
      </c>
      <c r="C41" s="20" t="s">
        <v>14</v>
      </c>
      <c r="D41" s="20" t="s">
        <v>45</v>
      </c>
      <c r="E41" s="20" t="s">
        <v>11</v>
      </c>
      <c r="F41" s="20" t="s">
        <v>11</v>
      </c>
      <c r="G41" s="53" t="s">
        <v>21</v>
      </c>
      <c r="H41" s="18">
        <f aca="true" t="shared" si="8" ref="H41:P41">H43</f>
        <v>1439.7</v>
      </c>
      <c r="I41" s="18">
        <f t="shared" si="8"/>
        <v>0</v>
      </c>
      <c r="J41" s="18">
        <f t="shared" si="8"/>
        <v>3544.1</v>
      </c>
      <c r="K41" s="18">
        <f t="shared" si="8"/>
        <v>0</v>
      </c>
      <c r="L41" s="18">
        <f t="shared" si="8"/>
        <v>0</v>
      </c>
      <c r="M41" s="18">
        <f t="shared" si="8"/>
        <v>0</v>
      </c>
      <c r="N41" s="18">
        <f t="shared" si="8"/>
        <v>0</v>
      </c>
      <c r="O41" s="18">
        <f t="shared" si="8"/>
        <v>3544.1</v>
      </c>
      <c r="P41" s="18">
        <f t="shared" si="8"/>
        <v>915.2</v>
      </c>
    </row>
    <row r="42" spans="1:16" s="6" customFormat="1" ht="63">
      <c r="A42" s="8" t="s">
        <v>84</v>
      </c>
      <c r="B42" s="20" t="s">
        <v>12</v>
      </c>
      <c r="C42" s="20" t="s">
        <v>14</v>
      </c>
      <c r="D42" s="20" t="s">
        <v>45</v>
      </c>
      <c r="E42" s="20" t="s">
        <v>8</v>
      </c>
      <c r="F42" s="20" t="s">
        <v>11</v>
      </c>
      <c r="G42" s="53" t="s">
        <v>21</v>
      </c>
      <c r="H42" s="18">
        <f>H43</f>
        <v>1439.7</v>
      </c>
      <c r="I42" s="18"/>
      <c r="J42" s="18"/>
      <c r="K42" s="18"/>
      <c r="L42" s="18"/>
      <c r="M42" s="18"/>
      <c r="N42" s="18"/>
      <c r="O42" s="18"/>
      <c r="P42" s="18">
        <f>P43</f>
        <v>915.2</v>
      </c>
    </row>
    <row r="43" spans="1:16" s="6" customFormat="1" ht="110.25">
      <c r="A43" s="8" t="s">
        <v>66</v>
      </c>
      <c r="B43" s="20" t="s">
        <v>12</v>
      </c>
      <c r="C43" s="20" t="s">
        <v>14</v>
      </c>
      <c r="D43" s="20" t="s">
        <v>45</v>
      </c>
      <c r="E43" s="20" t="s">
        <v>8</v>
      </c>
      <c r="F43" s="20" t="s">
        <v>65</v>
      </c>
      <c r="G43" s="53" t="s">
        <v>21</v>
      </c>
      <c r="H43" s="18">
        <f>H44</f>
        <v>1439.7</v>
      </c>
      <c r="I43" s="18">
        <f t="shared" si="7"/>
        <v>0</v>
      </c>
      <c r="J43" s="18">
        <f t="shared" si="7"/>
        <v>3544.1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3544.1</v>
      </c>
      <c r="P43" s="18">
        <f t="shared" si="7"/>
        <v>915.2</v>
      </c>
    </row>
    <row r="44" spans="1:16" s="6" customFormat="1" ht="47.25">
      <c r="A44" s="8" t="s">
        <v>44</v>
      </c>
      <c r="B44" s="20" t="s">
        <v>12</v>
      </c>
      <c r="C44" s="20" t="s">
        <v>14</v>
      </c>
      <c r="D44" s="20" t="s">
        <v>45</v>
      </c>
      <c r="E44" s="20" t="s">
        <v>8</v>
      </c>
      <c r="F44" s="20" t="s">
        <v>65</v>
      </c>
      <c r="G44" s="53" t="s">
        <v>43</v>
      </c>
      <c r="H44" s="18">
        <v>1439.7</v>
      </c>
      <c r="I44" s="18"/>
      <c r="J44" s="18">
        <v>3544.1</v>
      </c>
      <c r="K44" s="18"/>
      <c r="L44" s="18"/>
      <c r="M44" s="18"/>
      <c r="N44" s="18"/>
      <c r="O44" s="16">
        <f>N44+L44+K44+J44+I44</f>
        <v>3544.1</v>
      </c>
      <c r="P44" s="18">
        <v>915.2</v>
      </c>
    </row>
    <row r="45" spans="1:16" s="6" customFormat="1" ht="31.5">
      <c r="A45" s="32" t="s">
        <v>49</v>
      </c>
      <c r="B45" s="27" t="s">
        <v>13</v>
      </c>
      <c r="C45" s="27" t="s">
        <v>11</v>
      </c>
      <c r="D45" s="27" t="s">
        <v>21</v>
      </c>
      <c r="E45" s="27" t="s">
        <v>11</v>
      </c>
      <c r="F45" s="27" t="s">
        <v>11</v>
      </c>
      <c r="G45" s="52" t="s">
        <v>21</v>
      </c>
      <c r="H45" s="17">
        <f>H46</f>
        <v>1907.3</v>
      </c>
      <c r="I45" s="17">
        <f aca="true" t="shared" si="9" ref="I45:P45">I46</f>
        <v>0</v>
      </c>
      <c r="J45" s="17">
        <f t="shared" si="9"/>
        <v>0</v>
      </c>
      <c r="K45" s="17">
        <f t="shared" si="9"/>
        <v>0</v>
      </c>
      <c r="L45" s="17">
        <f t="shared" si="9"/>
        <v>0</v>
      </c>
      <c r="M45" s="17">
        <f t="shared" si="9"/>
        <v>0</v>
      </c>
      <c r="N45" s="17">
        <f t="shared" si="9"/>
        <v>0</v>
      </c>
      <c r="O45" s="17">
        <f t="shared" si="9"/>
        <v>0</v>
      </c>
      <c r="P45" s="17">
        <f t="shared" si="9"/>
        <v>1554.2</v>
      </c>
    </row>
    <row r="46" spans="1:16" s="19" customFormat="1" ht="15.75">
      <c r="A46" s="7" t="s">
        <v>47</v>
      </c>
      <c r="B46" s="27" t="s">
        <v>13</v>
      </c>
      <c r="C46" s="27" t="s">
        <v>9</v>
      </c>
      <c r="D46" s="27" t="s">
        <v>21</v>
      </c>
      <c r="E46" s="27" t="s">
        <v>11</v>
      </c>
      <c r="F46" s="27" t="s">
        <v>11</v>
      </c>
      <c r="G46" s="52" t="s">
        <v>21</v>
      </c>
      <c r="H46" s="17">
        <f>SUM(H47)</f>
        <v>1907.3</v>
      </c>
      <c r="I46" s="17">
        <f aca="true" t="shared" si="10" ref="I46:P46">SUM(I47)</f>
        <v>0</v>
      </c>
      <c r="J46" s="17">
        <f t="shared" si="10"/>
        <v>0</v>
      </c>
      <c r="K46" s="17">
        <f t="shared" si="10"/>
        <v>0</v>
      </c>
      <c r="L46" s="17">
        <f t="shared" si="10"/>
        <v>0</v>
      </c>
      <c r="M46" s="17">
        <f t="shared" si="10"/>
        <v>0</v>
      </c>
      <c r="N46" s="17">
        <f t="shared" si="10"/>
        <v>0</v>
      </c>
      <c r="O46" s="17">
        <f t="shared" si="10"/>
        <v>0</v>
      </c>
      <c r="P46" s="17">
        <f t="shared" si="10"/>
        <v>1554.2</v>
      </c>
    </row>
    <row r="47" spans="1:16" s="6" customFormat="1" ht="15.75">
      <c r="A47" s="29" t="s">
        <v>47</v>
      </c>
      <c r="B47" s="20" t="s">
        <v>13</v>
      </c>
      <c r="C47" s="20" t="s">
        <v>9</v>
      </c>
      <c r="D47" s="20" t="s">
        <v>45</v>
      </c>
      <c r="E47" s="20" t="s">
        <v>11</v>
      </c>
      <c r="F47" s="20" t="s">
        <v>11</v>
      </c>
      <c r="G47" s="53" t="s">
        <v>21</v>
      </c>
      <c r="H47" s="18">
        <f>H48+H50+H53</f>
        <v>1907.3</v>
      </c>
      <c r="I47" s="18">
        <f aca="true" t="shared" si="11" ref="I47:P47">I48+I50+I53</f>
        <v>0</v>
      </c>
      <c r="J47" s="18">
        <f t="shared" si="11"/>
        <v>0</v>
      </c>
      <c r="K47" s="18">
        <f t="shared" si="11"/>
        <v>0</v>
      </c>
      <c r="L47" s="18">
        <f t="shared" si="11"/>
        <v>0</v>
      </c>
      <c r="M47" s="18">
        <f t="shared" si="11"/>
        <v>0</v>
      </c>
      <c r="N47" s="18">
        <f t="shared" si="11"/>
        <v>0</v>
      </c>
      <c r="O47" s="18">
        <f t="shared" si="11"/>
        <v>0</v>
      </c>
      <c r="P47" s="18">
        <f t="shared" si="11"/>
        <v>1554.2</v>
      </c>
    </row>
    <row r="48" spans="1:16" s="6" customFormat="1" ht="15.75">
      <c r="A48" s="29" t="s">
        <v>50</v>
      </c>
      <c r="B48" s="20" t="s">
        <v>13</v>
      </c>
      <c r="C48" s="20" t="s">
        <v>9</v>
      </c>
      <c r="D48" s="20" t="s">
        <v>45</v>
      </c>
      <c r="E48" s="20" t="s">
        <v>7</v>
      </c>
      <c r="F48" s="20" t="s">
        <v>11</v>
      </c>
      <c r="G48" s="53" t="s">
        <v>21</v>
      </c>
      <c r="H48" s="18">
        <v>1732.8</v>
      </c>
      <c r="I48" s="18">
        <f aca="true" t="shared" si="12" ref="I48:O48">I49</f>
        <v>0</v>
      </c>
      <c r="J48" s="18">
        <f t="shared" si="12"/>
        <v>0</v>
      </c>
      <c r="K48" s="18">
        <f t="shared" si="12"/>
        <v>0</v>
      </c>
      <c r="L48" s="18">
        <f t="shared" si="12"/>
        <v>0</v>
      </c>
      <c r="M48" s="18">
        <f t="shared" si="12"/>
        <v>0</v>
      </c>
      <c r="N48" s="18">
        <f t="shared" si="12"/>
        <v>0</v>
      </c>
      <c r="O48" s="18">
        <f t="shared" si="12"/>
        <v>0</v>
      </c>
      <c r="P48" s="18">
        <f>P49</f>
        <v>1379.7</v>
      </c>
    </row>
    <row r="49" spans="1:16" s="6" customFormat="1" ht="47.25">
      <c r="A49" s="8" t="s">
        <v>44</v>
      </c>
      <c r="B49" s="20" t="s">
        <v>13</v>
      </c>
      <c r="C49" s="20" t="s">
        <v>9</v>
      </c>
      <c r="D49" s="20" t="s">
        <v>45</v>
      </c>
      <c r="E49" s="20" t="s">
        <v>7</v>
      </c>
      <c r="F49" s="20" t="s">
        <v>11</v>
      </c>
      <c r="G49" s="53" t="s">
        <v>43</v>
      </c>
      <c r="H49" s="18">
        <v>1732.8</v>
      </c>
      <c r="I49" s="18"/>
      <c r="J49" s="18"/>
      <c r="K49" s="18"/>
      <c r="L49" s="18"/>
      <c r="M49" s="18"/>
      <c r="N49" s="18"/>
      <c r="O49" s="18">
        <f>N49+L49+K49+J49+I49</f>
        <v>0</v>
      </c>
      <c r="P49" s="18">
        <v>1379.7</v>
      </c>
    </row>
    <row r="50" spans="1:16" s="6" customFormat="1" ht="31.5">
      <c r="A50" s="44" t="s">
        <v>67</v>
      </c>
      <c r="B50" s="45" t="s">
        <v>13</v>
      </c>
      <c r="C50" s="45" t="s">
        <v>9</v>
      </c>
      <c r="D50" s="45" t="s">
        <v>45</v>
      </c>
      <c r="E50" s="45" t="s">
        <v>12</v>
      </c>
      <c r="F50" s="45" t="s">
        <v>11</v>
      </c>
      <c r="G50" s="55" t="s">
        <v>21</v>
      </c>
      <c r="H50" s="18">
        <f>H51</f>
        <v>42.1</v>
      </c>
      <c r="I50" s="18">
        <f aca="true" t="shared" si="13" ref="I50:P51">I51</f>
        <v>0</v>
      </c>
      <c r="J50" s="18">
        <f t="shared" si="13"/>
        <v>0</v>
      </c>
      <c r="K50" s="18">
        <f t="shared" si="13"/>
        <v>0</v>
      </c>
      <c r="L50" s="18">
        <f t="shared" si="13"/>
        <v>0</v>
      </c>
      <c r="M50" s="18">
        <f t="shared" si="13"/>
        <v>0</v>
      </c>
      <c r="N50" s="18">
        <f t="shared" si="13"/>
        <v>0</v>
      </c>
      <c r="O50" s="18">
        <f t="shared" si="13"/>
        <v>0</v>
      </c>
      <c r="P50" s="18">
        <f t="shared" si="13"/>
        <v>42.1</v>
      </c>
    </row>
    <row r="51" spans="1:16" s="6" customFormat="1" ht="63">
      <c r="A51" s="44" t="s">
        <v>68</v>
      </c>
      <c r="B51" s="45" t="s">
        <v>13</v>
      </c>
      <c r="C51" s="45" t="s">
        <v>9</v>
      </c>
      <c r="D51" s="45" t="s">
        <v>45</v>
      </c>
      <c r="E51" s="45" t="s">
        <v>12</v>
      </c>
      <c r="F51" s="45" t="s">
        <v>65</v>
      </c>
      <c r="G51" s="55" t="s">
        <v>21</v>
      </c>
      <c r="H51" s="18">
        <f>H52</f>
        <v>42.1</v>
      </c>
      <c r="I51" s="18">
        <f t="shared" si="13"/>
        <v>0</v>
      </c>
      <c r="J51" s="18">
        <f t="shared" si="13"/>
        <v>0</v>
      </c>
      <c r="K51" s="18">
        <f t="shared" si="13"/>
        <v>0</v>
      </c>
      <c r="L51" s="18">
        <f t="shared" si="13"/>
        <v>0</v>
      </c>
      <c r="M51" s="18">
        <f t="shared" si="13"/>
        <v>0</v>
      </c>
      <c r="N51" s="18">
        <f t="shared" si="13"/>
        <v>0</v>
      </c>
      <c r="O51" s="18">
        <f t="shared" si="13"/>
        <v>0</v>
      </c>
      <c r="P51" s="18">
        <f t="shared" si="13"/>
        <v>42.1</v>
      </c>
    </row>
    <row r="52" spans="1:16" s="6" customFormat="1" ht="47.25">
      <c r="A52" s="8" t="s">
        <v>44</v>
      </c>
      <c r="B52" s="45" t="s">
        <v>13</v>
      </c>
      <c r="C52" s="45" t="s">
        <v>9</v>
      </c>
      <c r="D52" s="45" t="s">
        <v>45</v>
      </c>
      <c r="E52" s="45" t="s">
        <v>12</v>
      </c>
      <c r="F52" s="45" t="s">
        <v>65</v>
      </c>
      <c r="G52" s="53" t="s">
        <v>43</v>
      </c>
      <c r="H52" s="18">
        <v>42.1</v>
      </c>
      <c r="I52" s="18"/>
      <c r="J52" s="18"/>
      <c r="K52" s="18"/>
      <c r="L52" s="18"/>
      <c r="M52" s="18"/>
      <c r="N52" s="18"/>
      <c r="O52" s="16"/>
      <c r="P52" s="18">
        <v>42.1</v>
      </c>
    </row>
    <row r="53" spans="1:16" s="6" customFormat="1" ht="31.5">
      <c r="A53" s="44" t="s">
        <v>69</v>
      </c>
      <c r="B53" s="45" t="s">
        <v>13</v>
      </c>
      <c r="C53" s="45" t="s">
        <v>9</v>
      </c>
      <c r="D53" s="45" t="s">
        <v>45</v>
      </c>
      <c r="E53" s="45" t="s">
        <v>13</v>
      </c>
      <c r="F53" s="45" t="s">
        <v>11</v>
      </c>
      <c r="G53" s="55" t="s">
        <v>21</v>
      </c>
      <c r="H53" s="18">
        <f>H54+H56</f>
        <v>132.4</v>
      </c>
      <c r="I53" s="18">
        <f aca="true" t="shared" si="14" ref="I53:P53">I54+I56</f>
        <v>0</v>
      </c>
      <c r="J53" s="18">
        <f t="shared" si="14"/>
        <v>0</v>
      </c>
      <c r="K53" s="18">
        <f t="shared" si="14"/>
        <v>0</v>
      </c>
      <c r="L53" s="18">
        <f t="shared" si="14"/>
        <v>0</v>
      </c>
      <c r="M53" s="18">
        <f t="shared" si="14"/>
        <v>0</v>
      </c>
      <c r="N53" s="18">
        <f t="shared" si="14"/>
        <v>0</v>
      </c>
      <c r="O53" s="18">
        <f t="shared" si="14"/>
        <v>0</v>
      </c>
      <c r="P53" s="18">
        <f t="shared" si="14"/>
        <v>132.4</v>
      </c>
    </row>
    <row r="54" spans="1:16" s="6" customFormat="1" ht="31.5">
      <c r="A54" s="44" t="s">
        <v>69</v>
      </c>
      <c r="B54" s="45" t="s">
        <v>13</v>
      </c>
      <c r="C54" s="45" t="s">
        <v>9</v>
      </c>
      <c r="D54" s="45" t="s">
        <v>45</v>
      </c>
      <c r="E54" s="45" t="s">
        <v>13</v>
      </c>
      <c r="F54" s="45" t="s">
        <v>8</v>
      </c>
      <c r="G54" s="55" t="s">
        <v>21</v>
      </c>
      <c r="H54" s="18">
        <f>H55</f>
        <v>20</v>
      </c>
      <c r="I54" s="18">
        <f aca="true" t="shared" si="15" ref="I54:P54">I55</f>
        <v>0</v>
      </c>
      <c r="J54" s="18">
        <f t="shared" si="15"/>
        <v>0</v>
      </c>
      <c r="K54" s="18">
        <f t="shared" si="15"/>
        <v>0</v>
      </c>
      <c r="L54" s="18">
        <f t="shared" si="15"/>
        <v>0</v>
      </c>
      <c r="M54" s="18">
        <f t="shared" si="15"/>
        <v>0</v>
      </c>
      <c r="N54" s="18">
        <f t="shared" si="15"/>
        <v>0</v>
      </c>
      <c r="O54" s="18">
        <f t="shared" si="15"/>
        <v>0</v>
      </c>
      <c r="P54" s="18">
        <f t="shared" si="15"/>
        <v>20</v>
      </c>
    </row>
    <row r="55" spans="1:16" s="6" customFormat="1" ht="47.25">
      <c r="A55" s="8" t="s">
        <v>44</v>
      </c>
      <c r="B55" s="45" t="s">
        <v>13</v>
      </c>
      <c r="C55" s="45" t="s">
        <v>9</v>
      </c>
      <c r="D55" s="45" t="s">
        <v>45</v>
      </c>
      <c r="E55" s="45" t="s">
        <v>13</v>
      </c>
      <c r="F55" s="45" t="s">
        <v>8</v>
      </c>
      <c r="G55" s="55" t="s">
        <v>43</v>
      </c>
      <c r="H55" s="18">
        <v>20</v>
      </c>
      <c r="I55" s="18"/>
      <c r="J55" s="18"/>
      <c r="K55" s="18"/>
      <c r="L55" s="18"/>
      <c r="M55" s="18"/>
      <c r="N55" s="18"/>
      <c r="O55" s="16"/>
      <c r="P55" s="18">
        <v>20</v>
      </c>
    </row>
    <row r="56" spans="1:16" s="6" customFormat="1" ht="63">
      <c r="A56" s="44" t="s">
        <v>70</v>
      </c>
      <c r="B56" s="45" t="s">
        <v>13</v>
      </c>
      <c r="C56" s="45" t="s">
        <v>9</v>
      </c>
      <c r="D56" s="45" t="s">
        <v>45</v>
      </c>
      <c r="E56" s="45" t="s">
        <v>13</v>
      </c>
      <c r="F56" s="45" t="s">
        <v>65</v>
      </c>
      <c r="G56" s="55" t="s">
        <v>21</v>
      </c>
      <c r="H56" s="18">
        <f>H57</f>
        <v>112.4</v>
      </c>
      <c r="I56" s="18">
        <f aca="true" t="shared" si="16" ref="I56:P56">I57</f>
        <v>0</v>
      </c>
      <c r="J56" s="18">
        <f t="shared" si="16"/>
        <v>0</v>
      </c>
      <c r="K56" s="18">
        <f t="shared" si="16"/>
        <v>0</v>
      </c>
      <c r="L56" s="18">
        <f t="shared" si="16"/>
        <v>0</v>
      </c>
      <c r="M56" s="18">
        <f t="shared" si="16"/>
        <v>0</v>
      </c>
      <c r="N56" s="18">
        <f t="shared" si="16"/>
        <v>0</v>
      </c>
      <c r="O56" s="18">
        <f t="shared" si="16"/>
        <v>0</v>
      </c>
      <c r="P56" s="18">
        <f t="shared" si="16"/>
        <v>112.4</v>
      </c>
    </row>
    <row r="57" spans="1:16" s="6" customFormat="1" ht="47.25">
      <c r="A57" s="8" t="s">
        <v>44</v>
      </c>
      <c r="B57" s="45" t="s">
        <v>13</v>
      </c>
      <c r="C57" s="45" t="s">
        <v>9</v>
      </c>
      <c r="D57" s="45" t="s">
        <v>45</v>
      </c>
      <c r="E57" s="45" t="s">
        <v>13</v>
      </c>
      <c r="F57" s="45" t="s">
        <v>65</v>
      </c>
      <c r="G57" s="55" t="s">
        <v>43</v>
      </c>
      <c r="H57" s="18">
        <v>112.4</v>
      </c>
      <c r="I57" s="18"/>
      <c r="J57" s="18"/>
      <c r="K57" s="18"/>
      <c r="L57" s="18"/>
      <c r="M57" s="18"/>
      <c r="N57" s="18"/>
      <c r="O57" s="16"/>
      <c r="P57" s="18">
        <v>112.4</v>
      </c>
    </row>
    <row r="58" spans="1:16" s="2" customFormat="1" ht="15.75">
      <c r="A58" s="30" t="s">
        <v>34</v>
      </c>
      <c r="B58" s="31" t="s">
        <v>15</v>
      </c>
      <c r="C58" s="31" t="s">
        <v>11</v>
      </c>
      <c r="D58" s="31" t="s">
        <v>21</v>
      </c>
      <c r="E58" s="31" t="s">
        <v>11</v>
      </c>
      <c r="F58" s="31" t="s">
        <v>11</v>
      </c>
      <c r="G58" s="52" t="s">
        <v>21</v>
      </c>
      <c r="H58" s="17">
        <f>H59</f>
        <v>860</v>
      </c>
      <c r="I58" s="17">
        <f aca="true" t="shared" si="17" ref="I58:P61">I59</f>
        <v>0</v>
      </c>
      <c r="J58" s="17">
        <f t="shared" si="17"/>
        <v>0</v>
      </c>
      <c r="K58" s="17">
        <f t="shared" si="17"/>
        <v>0</v>
      </c>
      <c r="L58" s="17">
        <f t="shared" si="17"/>
        <v>0</v>
      </c>
      <c r="M58" s="17">
        <f t="shared" si="17"/>
        <v>0</v>
      </c>
      <c r="N58" s="17">
        <f t="shared" si="17"/>
        <v>0</v>
      </c>
      <c r="O58" s="17">
        <f t="shared" si="17"/>
        <v>0</v>
      </c>
      <c r="P58" s="17">
        <f t="shared" si="17"/>
        <v>860</v>
      </c>
    </row>
    <row r="59" spans="1:16" s="1" customFormat="1" ht="15.75">
      <c r="A59" s="29" t="s">
        <v>17</v>
      </c>
      <c r="B59" s="9" t="s">
        <v>15</v>
      </c>
      <c r="C59" s="9" t="s">
        <v>7</v>
      </c>
      <c r="D59" s="9" t="s">
        <v>21</v>
      </c>
      <c r="E59" s="9" t="s">
        <v>11</v>
      </c>
      <c r="F59" s="9" t="s">
        <v>11</v>
      </c>
      <c r="G59" s="53" t="s">
        <v>21</v>
      </c>
      <c r="H59" s="18">
        <f>H60</f>
        <v>860</v>
      </c>
      <c r="I59" s="18">
        <f t="shared" si="17"/>
        <v>0</v>
      </c>
      <c r="J59" s="18">
        <f t="shared" si="17"/>
        <v>0</v>
      </c>
      <c r="K59" s="18">
        <f t="shared" si="17"/>
        <v>0</v>
      </c>
      <c r="L59" s="18">
        <f t="shared" si="17"/>
        <v>0</v>
      </c>
      <c r="M59" s="18">
        <f t="shared" si="17"/>
        <v>0</v>
      </c>
      <c r="N59" s="18">
        <f t="shared" si="17"/>
        <v>0</v>
      </c>
      <c r="O59" s="18">
        <f t="shared" si="17"/>
        <v>0</v>
      </c>
      <c r="P59" s="18">
        <f t="shared" si="17"/>
        <v>860</v>
      </c>
    </row>
    <row r="60" spans="1:16" s="6" customFormat="1" ht="35.25" customHeight="1">
      <c r="A60" s="29" t="s">
        <v>51</v>
      </c>
      <c r="B60" s="9" t="s">
        <v>15</v>
      </c>
      <c r="C60" s="9" t="s">
        <v>7</v>
      </c>
      <c r="D60" s="9" t="s">
        <v>18</v>
      </c>
      <c r="E60" s="9" t="s">
        <v>11</v>
      </c>
      <c r="F60" s="9" t="s">
        <v>11</v>
      </c>
      <c r="G60" s="53" t="s">
        <v>21</v>
      </c>
      <c r="H60" s="18">
        <f>H61</f>
        <v>860</v>
      </c>
      <c r="I60" s="18">
        <f t="shared" si="17"/>
        <v>0</v>
      </c>
      <c r="J60" s="18">
        <f t="shared" si="17"/>
        <v>0</v>
      </c>
      <c r="K60" s="18">
        <f t="shared" si="17"/>
        <v>0</v>
      </c>
      <c r="L60" s="18">
        <f t="shared" si="17"/>
        <v>0</v>
      </c>
      <c r="M60" s="18">
        <f t="shared" si="17"/>
        <v>0</v>
      </c>
      <c r="N60" s="18">
        <f t="shared" si="17"/>
        <v>0</v>
      </c>
      <c r="O60" s="18">
        <f t="shared" si="17"/>
        <v>0</v>
      </c>
      <c r="P60" s="18">
        <f t="shared" si="17"/>
        <v>860</v>
      </c>
    </row>
    <row r="61" spans="1:16" s="1" customFormat="1" ht="31.5">
      <c r="A61" s="29" t="s">
        <v>52</v>
      </c>
      <c r="B61" s="9" t="s">
        <v>15</v>
      </c>
      <c r="C61" s="9" t="s">
        <v>7</v>
      </c>
      <c r="D61" s="9" t="s">
        <v>18</v>
      </c>
      <c r="E61" s="9" t="s">
        <v>24</v>
      </c>
      <c r="F61" s="9" t="s">
        <v>11</v>
      </c>
      <c r="G61" s="53" t="s">
        <v>21</v>
      </c>
      <c r="H61" s="18">
        <f>H62</f>
        <v>860</v>
      </c>
      <c r="I61" s="18">
        <f t="shared" si="17"/>
        <v>0</v>
      </c>
      <c r="J61" s="18">
        <f t="shared" si="17"/>
        <v>0</v>
      </c>
      <c r="K61" s="18">
        <f t="shared" si="17"/>
        <v>0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860</v>
      </c>
    </row>
    <row r="62" spans="1:16" s="1" customFormat="1" ht="47.25">
      <c r="A62" s="29" t="s">
        <v>74</v>
      </c>
      <c r="B62" s="9" t="s">
        <v>15</v>
      </c>
      <c r="C62" s="9" t="s">
        <v>7</v>
      </c>
      <c r="D62" s="9" t="s">
        <v>18</v>
      </c>
      <c r="E62" s="9" t="s">
        <v>24</v>
      </c>
      <c r="F62" s="9" t="s">
        <v>8</v>
      </c>
      <c r="G62" s="53" t="s">
        <v>21</v>
      </c>
      <c r="H62" s="18">
        <f>H63+H64+H65</f>
        <v>860</v>
      </c>
      <c r="I62" s="18">
        <f aca="true" t="shared" si="18" ref="I62:P62">I63+I64+I65</f>
        <v>0</v>
      </c>
      <c r="J62" s="18">
        <f t="shared" si="18"/>
        <v>0</v>
      </c>
      <c r="K62" s="18">
        <f t="shared" si="18"/>
        <v>0</v>
      </c>
      <c r="L62" s="18">
        <f t="shared" si="18"/>
        <v>0</v>
      </c>
      <c r="M62" s="18">
        <f t="shared" si="18"/>
        <v>0</v>
      </c>
      <c r="N62" s="18">
        <f t="shared" si="18"/>
        <v>0</v>
      </c>
      <c r="O62" s="18">
        <f t="shared" si="18"/>
        <v>0</v>
      </c>
      <c r="P62" s="18">
        <f t="shared" si="18"/>
        <v>860</v>
      </c>
    </row>
    <row r="63" spans="1:16" s="6" customFormat="1" ht="126">
      <c r="A63" s="8" t="s">
        <v>42</v>
      </c>
      <c r="B63" s="9" t="s">
        <v>15</v>
      </c>
      <c r="C63" s="9" t="s">
        <v>7</v>
      </c>
      <c r="D63" s="9" t="s">
        <v>18</v>
      </c>
      <c r="E63" s="9" t="s">
        <v>24</v>
      </c>
      <c r="F63" s="9" t="s">
        <v>8</v>
      </c>
      <c r="G63" s="53" t="s">
        <v>41</v>
      </c>
      <c r="H63" s="18">
        <v>830</v>
      </c>
      <c r="I63" s="18"/>
      <c r="J63" s="18"/>
      <c r="K63" s="18"/>
      <c r="L63" s="18"/>
      <c r="M63" s="18"/>
      <c r="N63" s="18"/>
      <c r="O63" s="16">
        <f>N63+L63+K63+J63+I63</f>
        <v>0</v>
      </c>
      <c r="P63" s="18">
        <v>830</v>
      </c>
    </row>
    <row r="64" spans="1:16" s="6" customFormat="1" ht="59.25" customHeight="1">
      <c r="A64" s="8" t="s">
        <v>44</v>
      </c>
      <c r="B64" s="9" t="s">
        <v>15</v>
      </c>
      <c r="C64" s="9" t="s">
        <v>7</v>
      </c>
      <c r="D64" s="9" t="s">
        <v>18</v>
      </c>
      <c r="E64" s="9" t="s">
        <v>24</v>
      </c>
      <c r="F64" s="9" t="s">
        <v>8</v>
      </c>
      <c r="G64" s="53" t="s">
        <v>43</v>
      </c>
      <c r="H64" s="18">
        <v>15</v>
      </c>
      <c r="I64" s="18"/>
      <c r="J64" s="18"/>
      <c r="K64" s="18"/>
      <c r="L64" s="18"/>
      <c r="M64" s="18"/>
      <c r="N64" s="18"/>
      <c r="O64" s="16"/>
      <c r="P64" s="18">
        <v>15</v>
      </c>
    </row>
    <row r="65" spans="1:16" s="6" customFormat="1" ht="31.5">
      <c r="A65" s="60" t="s">
        <v>85</v>
      </c>
      <c r="B65" s="45" t="s">
        <v>15</v>
      </c>
      <c r="C65" s="45" t="s">
        <v>7</v>
      </c>
      <c r="D65" s="45" t="s">
        <v>18</v>
      </c>
      <c r="E65" s="45" t="s">
        <v>24</v>
      </c>
      <c r="F65" s="45" t="s">
        <v>8</v>
      </c>
      <c r="G65" s="62" t="s">
        <v>86</v>
      </c>
      <c r="H65" s="18">
        <v>15</v>
      </c>
      <c r="I65" s="18"/>
      <c r="J65" s="18"/>
      <c r="K65" s="18"/>
      <c r="L65" s="18"/>
      <c r="M65" s="18"/>
      <c r="N65" s="18"/>
      <c r="O65" s="16"/>
      <c r="P65" s="18">
        <v>15</v>
      </c>
    </row>
    <row r="66" spans="1:16" s="6" customFormat="1" ht="24.75" customHeight="1">
      <c r="A66" s="35" t="s">
        <v>39</v>
      </c>
      <c r="B66" s="31" t="s">
        <v>16</v>
      </c>
      <c r="C66" s="31" t="s">
        <v>11</v>
      </c>
      <c r="D66" s="31" t="s">
        <v>21</v>
      </c>
      <c r="E66" s="31" t="s">
        <v>11</v>
      </c>
      <c r="F66" s="31" t="s">
        <v>11</v>
      </c>
      <c r="G66" s="56" t="s">
        <v>21</v>
      </c>
      <c r="H66" s="17">
        <f>SUM(H67)</f>
        <v>445.3</v>
      </c>
      <c r="I66" s="17">
        <f aca="true" t="shared" si="19" ref="I66:P66">SUM(I67)</f>
        <v>0</v>
      </c>
      <c r="J66" s="17">
        <f t="shared" si="19"/>
        <v>200</v>
      </c>
      <c r="K66" s="17">
        <f t="shared" si="19"/>
        <v>0</v>
      </c>
      <c r="L66" s="17">
        <f t="shared" si="19"/>
        <v>0</v>
      </c>
      <c r="M66" s="17">
        <f t="shared" si="19"/>
        <v>0</v>
      </c>
      <c r="N66" s="17">
        <f t="shared" si="19"/>
        <v>0</v>
      </c>
      <c r="O66" s="17">
        <f t="shared" si="19"/>
        <v>200</v>
      </c>
      <c r="P66" s="17">
        <f t="shared" si="19"/>
        <v>445.3</v>
      </c>
    </row>
    <row r="67" spans="1:16" s="6" customFormat="1" ht="32.25" customHeight="1">
      <c r="A67" s="36" t="s">
        <v>40</v>
      </c>
      <c r="B67" s="38" t="s">
        <v>16</v>
      </c>
      <c r="C67" s="38" t="s">
        <v>8</v>
      </c>
      <c r="D67" s="38" t="s">
        <v>21</v>
      </c>
      <c r="E67" s="38" t="s">
        <v>11</v>
      </c>
      <c r="F67" s="38" t="s">
        <v>11</v>
      </c>
      <c r="G67" s="57" t="s">
        <v>21</v>
      </c>
      <c r="H67" s="18">
        <f>H68</f>
        <v>445.3</v>
      </c>
      <c r="I67" s="18">
        <f aca="true" t="shared" si="20" ref="I67:P67">I68</f>
        <v>0</v>
      </c>
      <c r="J67" s="18">
        <f t="shared" si="20"/>
        <v>200</v>
      </c>
      <c r="K67" s="18">
        <f t="shared" si="20"/>
        <v>0</v>
      </c>
      <c r="L67" s="18">
        <f t="shared" si="20"/>
        <v>0</v>
      </c>
      <c r="M67" s="18">
        <f t="shared" si="20"/>
        <v>0</v>
      </c>
      <c r="N67" s="18">
        <f t="shared" si="20"/>
        <v>0</v>
      </c>
      <c r="O67" s="18">
        <f t="shared" si="20"/>
        <v>200</v>
      </c>
      <c r="P67" s="18">
        <f t="shared" si="20"/>
        <v>445.3</v>
      </c>
    </row>
    <row r="68" spans="1:16" s="6" customFormat="1" ht="32.25" customHeight="1">
      <c r="A68" s="37" t="s">
        <v>53</v>
      </c>
      <c r="B68" s="38" t="s">
        <v>16</v>
      </c>
      <c r="C68" s="38" t="s">
        <v>8</v>
      </c>
      <c r="D68" s="38" t="s">
        <v>54</v>
      </c>
      <c r="E68" s="38" t="s">
        <v>11</v>
      </c>
      <c r="F68" s="38" t="s">
        <v>11</v>
      </c>
      <c r="G68" s="57" t="s">
        <v>21</v>
      </c>
      <c r="H68" s="18">
        <f>H71+H72</f>
        <v>445.3</v>
      </c>
      <c r="I68" s="18">
        <f aca="true" t="shared" si="21" ref="I68:P68">I71+I72</f>
        <v>0</v>
      </c>
      <c r="J68" s="18">
        <f t="shared" si="21"/>
        <v>200</v>
      </c>
      <c r="K68" s="18">
        <f t="shared" si="21"/>
        <v>0</v>
      </c>
      <c r="L68" s="18">
        <f t="shared" si="21"/>
        <v>0</v>
      </c>
      <c r="M68" s="18">
        <f t="shared" si="21"/>
        <v>0</v>
      </c>
      <c r="N68" s="18">
        <f t="shared" si="21"/>
        <v>0</v>
      </c>
      <c r="O68" s="18">
        <f t="shared" si="21"/>
        <v>200</v>
      </c>
      <c r="P68" s="18">
        <f t="shared" si="21"/>
        <v>445.3</v>
      </c>
    </row>
    <row r="69" spans="1:16" s="6" customFormat="1" ht="32.25" customHeight="1">
      <c r="A69" s="37" t="s">
        <v>52</v>
      </c>
      <c r="B69" s="38" t="s">
        <v>16</v>
      </c>
      <c r="C69" s="38" t="s">
        <v>8</v>
      </c>
      <c r="D69" s="38" t="s">
        <v>54</v>
      </c>
      <c r="E69" s="38" t="s">
        <v>24</v>
      </c>
      <c r="F69" s="38" t="s">
        <v>11</v>
      </c>
      <c r="G69" s="57" t="s">
        <v>21</v>
      </c>
      <c r="H69" s="18">
        <f>H70</f>
        <v>445.3</v>
      </c>
      <c r="I69" s="18">
        <f aca="true" t="shared" si="22" ref="I69:P69">I70</f>
        <v>0</v>
      </c>
      <c r="J69" s="18">
        <f t="shared" si="22"/>
        <v>200</v>
      </c>
      <c r="K69" s="18">
        <f t="shared" si="22"/>
        <v>0</v>
      </c>
      <c r="L69" s="18">
        <f t="shared" si="22"/>
        <v>0</v>
      </c>
      <c r="M69" s="18">
        <f t="shared" si="22"/>
        <v>0</v>
      </c>
      <c r="N69" s="18">
        <f t="shared" si="22"/>
        <v>0</v>
      </c>
      <c r="O69" s="18">
        <f t="shared" si="22"/>
        <v>200</v>
      </c>
      <c r="P69" s="18">
        <f t="shared" si="22"/>
        <v>445.3</v>
      </c>
    </row>
    <row r="70" spans="1:16" s="6" customFormat="1" ht="47.25">
      <c r="A70" s="37" t="s">
        <v>74</v>
      </c>
      <c r="B70" s="38" t="s">
        <v>16</v>
      </c>
      <c r="C70" s="38" t="s">
        <v>8</v>
      </c>
      <c r="D70" s="38" t="s">
        <v>54</v>
      </c>
      <c r="E70" s="38" t="s">
        <v>24</v>
      </c>
      <c r="F70" s="38" t="s">
        <v>8</v>
      </c>
      <c r="G70" s="57" t="s">
        <v>21</v>
      </c>
      <c r="H70" s="18">
        <f>H71+H72</f>
        <v>445.3</v>
      </c>
      <c r="I70" s="18">
        <f aca="true" t="shared" si="23" ref="I70:P70">I71+I72</f>
        <v>0</v>
      </c>
      <c r="J70" s="18">
        <f t="shared" si="23"/>
        <v>200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8">
        <f t="shared" si="23"/>
        <v>0</v>
      </c>
      <c r="O70" s="18">
        <f t="shared" si="23"/>
        <v>200</v>
      </c>
      <c r="P70" s="18">
        <f t="shared" si="23"/>
        <v>445.3</v>
      </c>
    </row>
    <row r="71" spans="1:16" s="6" customFormat="1" ht="126">
      <c r="A71" s="8" t="s">
        <v>42</v>
      </c>
      <c r="B71" s="38" t="s">
        <v>16</v>
      </c>
      <c r="C71" s="38" t="s">
        <v>8</v>
      </c>
      <c r="D71" s="38" t="s">
        <v>54</v>
      </c>
      <c r="E71" s="38" t="s">
        <v>24</v>
      </c>
      <c r="F71" s="38" t="s">
        <v>8</v>
      </c>
      <c r="G71" s="57" t="s">
        <v>41</v>
      </c>
      <c r="H71" s="18">
        <v>379.5</v>
      </c>
      <c r="I71" s="18"/>
      <c r="J71" s="18"/>
      <c r="K71" s="18"/>
      <c r="L71" s="18"/>
      <c r="M71" s="18"/>
      <c r="N71" s="18"/>
      <c r="O71" s="16">
        <f>N71+L71+K71+J71+I71</f>
        <v>0</v>
      </c>
      <c r="P71" s="18">
        <v>379.5</v>
      </c>
    </row>
    <row r="72" spans="1:16" s="6" customFormat="1" ht="47.25">
      <c r="A72" s="8" t="s">
        <v>44</v>
      </c>
      <c r="B72" s="38" t="s">
        <v>16</v>
      </c>
      <c r="C72" s="38" t="s">
        <v>8</v>
      </c>
      <c r="D72" s="38" t="s">
        <v>54</v>
      </c>
      <c r="E72" s="38" t="s">
        <v>24</v>
      </c>
      <c r="F72" s="38" t="s">
        <v>8</v>
      </c>
      <c r="G72" s="57" t="s">
        <v>43</v>
      </c>
      <c r="H72" s="18">
        <v>65.8</v>
      </c>
      <c r="I72" s="18"/>
      <c r="J72" s="18">
        <v>200</v>
      </c>
      <c r="K72" s="18"/>
      <c r="L72" s="18"/>
      <c r="M72" s="18"/>
      <c r="N72" s="18"/>
      <c r="O72" s="16">
        <f>N72+L72+K72+J72+I72</f>
        <v>200</v>
      </c>
      <c r="P72" s="18">
        <v>65.8</v>
      </c>
    </row>
    <row r="73" spans="1:15" s="6" customFormat="1" ht="12.75" customHeight="1">
      <c r="A73" s="10"/>
      <c r="B73" s="11"/>
      <c r="C73" s="11"/>
      <c r="D73" s="12"/>
      <c r="E73" s="12"/>
      <c r="F73" s="12"/>
      <c r="G73" s="11"/>
      <c r="H73" s="14"/>
      <c r="I73" s="14"/>
      <c r="J73" s="14"/>
      <c r="K73" s="14"/>
      <c r="L73" s="14"/>
      <c r="M73" s="14"/>
      <c r="N73" s="14"/>
      <c r="O73" s="14"/>
    </row>
    <row r="74" spans="1:15" s="6" customFormat="1" ht="36" customHeight="1">
      <c r="A74" s="10" t="s">
        <v>77</v>
      </c>
      <c r="B74" s="11"/>
      <c r="C74" s="11"/>
      <c r="D74" s="81" t="s">
        <v>78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5.75" customHeight="1">
      <c r="A75" s="6"/>
      <c r="B75" s="6"/>
      <c r="C75" s="6"/>
      <c r="D75" s="82" t="s">
        <v>62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7:15" ht="28.5" customHeight="1">
      <c r="G76" s="15"/>
      <c r="O76"/>
    </row>
  </sheetData>
  <sheetProtection/>
  <mergeCells count="12">
    <mergeCell ref="A1:P1"/>
    <mergeCell ref="A2:P2"/>
    <mergeCell ref="A3:P3"/>
    <mergeCell ref="A4:P4"/>
    <mergeCell ref="D74:O74"/>
    <mergeCell ref="D75:O75"/>
    <mergeCell ref="A5:P5"/>
    <mergeCell ref="A7:P7"/>
    <mergeCell ref="A9:A10"/>
    <mergeCell ref="B9:G9"/>
    <mergeCell ref="H9:P9"/>
    <mergeCell ref="D10:F10"/>
  </mergeCells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SheetLayoutView="100" zoomScalePageLayoutView="0" workbookViewId="0" topLeftCell="A1">
      <selection activeCell="U15" sqref="U15"/>
    </sheetView>
  </sheetViews>
  <sheetFormatPr defaultColWidth="9.00390625" defaultRowHeight="12.75"/>
  <cols>
    <col min="1" max="1" width="32.25390625" style="0" customWidth="1"/>
    <col min="2" max="2" width="4.375" style="0" customWidth="1"/>
    <col min="3" max="4" width="4.625" style="0" customWidth="1"/>
    <col min="5" max="5" width="6.125" style="0" customWidth="1"/>
    <col min="6" max="7" width="4.125" style="0" customWidth="1"/>
    <col min="8" max="8" width="6.625" style="0" customWidth="1"/>
    <col min="9" max="9" width="10.375" style="15" customWidth="1"/>
    <col min="10" max="10" width="12.125" style="15" hidden="1" customWidth="1"/>
    <col min="11" max="11" width="10.75390625" style="15" hidden="1" customWidth="1"/>
    <col min="12" max="12" width="12.875" style="15" hidden="1" customWidth="1"/>
    <col min="13" max="13" width="13.375" style="15" hidden="1" customWidth="1"/>
    <col min="14" max="15" width="9.875" style="15" hidden="1" customWidth="1"/>
    <col min="16" max="16" width="12.375" style="15" hidden="1" customWidth="1"/>
    <col min="17" max="17" width="11.25390625" style="0" customWidth="1"/>
    <col min="19" max="19" width="10.125" style="0" bestFit="1" customWidth="1"/>
    <col min="23" max="23" width="10.125" style="0" bestFit="1" customWidth="1"/>
  </cols>
  <sheetData>
    <row r="1" spans="1:17" ht="15.75">
      <c r="A1" s="5"/>
      <c r="B1" s="5"/>
      <c r="C1" s="93" t="s">
        <v>87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5" customHeight="1">
      <c r="A2" s="84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.75">
      <c r="A3" s="84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5.75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5.75">
      <c r="A5" s="84" t="s">
        <v>61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ht="12" customHeight="1"/>
    <row r="7" spans="1:16" ht="34.5" customHeight="1">
      <c r="A7" s="94" t="s">
        <v>71</v>
      </c>
      <c r="B7" s="94"/>
      <c r="C7" s="95"/>
      <c r="D7" s="95"/>
      <c r="E7" s="95"/>
      <c r="F7" s="95"/>
      <c r="G7" s="95"/>
      <c r="H7" s="95"/>
      <c r="I7" s="95"/>
      <c r="J7" s="21"/>
      <c r="K7" s="21"/>
      <c r="L7" s="21"/>
      <c r="M7" s="21"/>
      <c r="N7" s="21"/>
      <c r="O7" s="21"/>
      <c r="P7" s="21"/>
    </row>
    <row r="8" spans="1:16" ht="15" customHeight="1">
      <c r="A8" s="6"/>
      <c r="B8" s="6"/>
      <c r="C8" s="6"/>
      <c r="D8" s="6"/>
      <c r="E8" s="6"/>
      <c r="F8" s="6"/>
      <c r="G8" s="6"/>
      <c r="H8" s="6"/>
      <c r="I8" s="13" t="s">
        <v>1</v>
      </c>
      <c r="J8" s="13"/>
      <c r="K8" s="13"/>
      <c r="L8" s="13"/>
      <c r="M8" s="13"/>
      <c r="N8" s="13"/>
      <c r="O8" s="13"/>
      <c r="P8" s="13"/>
    </row>
    <row r="9" spans="1:17" ht="30.75" customHeight="1">
      <c r="A9" s="86" t="s">
        <v>2</v>
      </c>
      <c r="B9" s="96" t="s">
        <v>27</v>
      </c>
      <c r="C9" s="88"/>
      <c r="D9" s="88"/>
      <c r="E9" s="88"/>
      <c r="F9" s="88"/>
      <c r="G9" s="88"/>
      <c r="H9" s="88"/>
      <c r="I9" s="89" t="s">
        <v>25</v>
      </c>
      <c r="J9" s="90"/>
      <c r="K9" s="90"/>
      <c r="L9" s="90"/>
      <c r="M9" s="90"/>
      <c r="N9" s="90"/>
      <c r="O9" s="90"/>
      <c r="P9" s="90"/>
      <c r="Q9" s="91"/>
    </row>
    <row r="10" spans="1:17" ht="66" customHeight="1">
      <c r="A10" s="87"/>
      <c r="B10" s="3" t="s">
        <v>88</v>
      </c>
      <c r="C10" s="3" t="s">
        <v>3</v>
      </c>
      <c r="D10" s="3" t="s">
        <v>4</v>
      </c>
      <c r="E10" s="92" t="s">
        <v>5</v>
      </c>
      <c r="F10" s="92"/>
      <c r="G10" s="92"/>
      <c r="H10" s="50" t="s">
        <v>6</v>
      </c>
      <c r="I10" s="63" t="s">
        <v>59</v>
      </c>
      <c r="J10" s="76" t="s">
        <v>35</v>
      </c>
      <c r="K10" s="76" t="s">
        <v>37</v>
      </c>
      <c r="L10" s="76"/>
      <c r="M10" s="76"/>
      <c r="N10" s="76"/>
      <c r="O10" s="76"/>
      <c r="P10" s="76" t="s">
        <v>32</v>
      </c>
      <c r="Q10" s="63">
        <v>2017</v>
      </c>
    </row>
    <row r="11" spans="1:19" s="4" customFormat="1" ht="26.25" customHeight="1">
      <c r="A11" s="24" t="s">
        <v>26</v>
      </c>
      <c r="B11" s="24"/>
      <c r="C11" s="25"/>
      <c r="D11" s="25"/>
      <c r="E11" s="26"/>
      <c r="F11" s="26"/>
      <c r="G11" s="26"/>
      <c r="H11" s="51"/>
      <c r="I11" s="28">
        <f>I12+I83</f>
        <v>43013</v>
      </c>
      <c r="J11" s="28" t="e">
        <f>J12+J83</f>
        <v>#REF!</v>
      </c>
      <c r="K11" s="28" t="e">
        <f>K12+K83</f>
        <v>#REF!</v>
      </c>
      <c r="L11" s="28" t="e">
        <f>L12+L83</f>
        <v>#REF!</v>
      </c>
      <c r="M11" s="28" t="e">
        <f>M12+M83</f>
        <v>#REF!</v>
      </c>
      <c r="N11" s="28" t="e">
        <f>N12+N83</f>
        <v>#REF!</v>
      </c>
      <c r="O11" s="28" t="e">
        <f>O12+O83</f>
        <v>#REF!</v>
      </c>
      <c r="P11" s="28" t="e">
        <f>P12+P83</f>
        <v>#REF!</v>
      </c>
      <c r="Q11" s="28">
        <f>Q12+Q83</f>
        <v>42194.5</v>
      </c>
      <c r="R11" s="22"/>
      <c r="S11" s="22"/>
    </row>
    <row r="12" spans="1:19" s="4" customFormat="1" ht="42" customHeight="1">
      <c r="A12" s="47" t="s">
        <v>120</v>
      </c>
      <c r="B12" s="27"/>
      <c r="C12" s="24"/>
      <c r="D12" s="24"/>
      <c r="E12" s="24"/>
      <c r="F12" s="24"/>
      <c r="G12" s="24"/>
      <c r="H12" s="46"/>
      <c r="I12" s="48">
        <f>I13+I30+I35+I47+I68+I75</f>
        <v>40745.2</v>
      </c>
      <c r="J12" s="48" t="e">
        <f>J13+#REF!+J35+J47+J68+#REF!+J75</f>
        <v>#REF!</v>
      </c>
      <c r="K12" s="48" t="e">
        <f>K13+#REF!+K35+K47+K68+#REF!+K75</f>
        <v>#REF!</v>
      </c>
      <c r="L12" s="48" t="e">
        <f>L13+#REF!+L35+L47+L68+#REF!+L75</f>
        <v>#REF!</v>
      </c>
      <c r="M12" s="48" t="e">
        <f>M13+#REF!+M35+M47+M68+#REF!+M75</f>
        <v>#REF!</v>
      </c>
      <c r="N12" s="48" t="e">
        <f>N13+#REF!+N35+N47+N68+#REF!+N75</f>
        <v>#REF!</v>
      </c>
      <c r="O12" s="48" t="e">
        <f>O13+#REF!+O35+O47+O68+#REF!+O75</f>
        <v>#REF!</v>
      </c>
      <c r="P12" s="48" t="e">
        <f>P13+#REF!+P35+P47+P68+#REF!+P75</f>
        <v>#REF!</v>
      </c>
      <c r="Q12" s="48">
        <f>Q13+Q30+Q35+Q47+Q68+Q75</f>
        <v>39926.7</v>
      </c>
      <c r="R12" s="22"/>
      <c r="S12" s="22"/>
    </row>
    <row r="13" spans="1:19" ht="30" customHeight="1">
      <c r="A13" s="7" t="s">
        <v>28</v>
      </c>
      <c r="B13" s="27" t="s">
        <v>92</v>
      </c>
      <c r="C13" s="27" t="s">
        <v>7</v>
      </c>
      <c r="D13" s="27" t="s">
        <v>11</v>
      </c>
      <c r="E13" s="27" t="s">
        <v>21</v>
      </c>
      <c r="F13" s="27" t="s">
        <v>11</v>
      </c>
      <c r="G13" s="27" t="s">
        <v>11</v>
      </c>
      <c r="H13" s="52" t="s">
        <v>21</v>
      </c>
      <c r="I13" s="17">
        <f>I14+I18+I25+I27</f>
        <v>7231.9</v>
      </c>
      <c r="J13" s="17">
        <f aca="true" t="shared" si="0" ref="J13:P13">J14+J18</f>
        <v>11859.4</v>
      </c>
      <c r="K13" s="17">
        <f t="shared" si="0"/>
        <v>11859.4</v>
      </c>
      <c r="L13" s="17">
        <f t="shared" si="0"/>
        <v>11859.4</v>
      </c>
      <c r="M13" s="17">
        <f t="shared" si="0"/>
        <v>11859.4</v>
      </c>
      <c r="N13" s="17">
        <f t="shared" si="0"/>
        <v>11859.4</v>
      </c>
      <c r="O13" s="17">
        <f t="shared" si="0"/>
        <v>11859.4</v>
      </c>
      <c r="P13" s="17">
        <f t="shared" si="0"/>
        <v>11859.4</v>
      </c>
      <c r="Q13" s="17">
        <f>Q14+Q18+Q25+Q27</f>
        <v>7231.9</v>
      </c>
      <c r="S13" s="79"/>
    </row>
    <row r="14" spans="1:17" s="6" customFormat="1" ht="66.75" customHeight="1">
      <c r="A14" s="7" t="s">
        <v>30</v>
      </c>
      <c r="B14" s="27" t="s">
        <v>92</v>
      </c>
      <c r="C14" s="27" t="s">
        <v>7</v>
      </c>
      <c r="D14" s="27" t="s">
        <v>8</v>
      </c>
      <c r="E14" s="27" t="s">
        <v>21</v>
      </c>
      <c r="F14" s="27" t="s">
        <v>11</v>
      </c>
      <c r="G14" s="27" t="s">
        <v>11</v>
      </c>
      <c r="H14" s="52" t="s">
        <v>21</v>
      </c>
      <c r="I14" s="28">
        <v>952.2</v>
      </c>
      <c r="J14" s="17">
        <f aca="true" t="shared" si="1" ref="J14:P17">J15</f>
        <v>5929.7</v>
      </c>
      <c r="K14" s="17">
        <f t="shared" si="1"/>
        <v>5929.7</v>
      </c>
      <c r="L14" s="17">
        <f t="shared" si="1"/>
        <v>5929.7</v>
      </c>
      <c r="M14" s="17">
        <f t="shared" si="1"/>
        <v>5929.7</v>
      </c>
      <c r="N14" s="17">
        <f t="shared" si="1"/>
        <v>5929.7</v>
      </c>
      <c r="O14" s="17">
        <f t="shared" si="1"/>
        <v>5929.7</v>
      </c>
      <c r="P14" s="17">
        <f t="shared" si="1"/>
        <v>5929.7</v>
      </c>
      <c r="Q14" s="28">
        <v>952.2</v>
      </c>
    </row>
    <row r="15" spans="1:17" s="6" customFormat="1" ht="93.75" customHeight="1">
      <c r="A15" s="8" t="s">
        <v>22</v>
      </c>
      <c r="B15" s="20" t="s">
        <v>92</v>
      </c>
      <c r="C15" s="20" t="s">
        <v>7</v>
      </c>
      <c r="D15" s="20" t="s">
        <v>8</v>
      </c>
      <c r="E15" s="20" t="s">
        <v>23</v>
      </c>
      <c r="F15" s="20" t="s">
        <v>11</v>
      </c>
      <c r="G15" s="20" t="s">
        <v>11</v>
      </c>
      <c r="H15" s="53" t="s">
        <v>21</v>
      </c>
      <c r="I15" s="28">
        <v>952.2</v>
      </c>
      <c r="J15" s="17">
        <f t="shared" si="1"/>
        <v>5929.7</v>
      </c>
      <c r="K15" s="17">
        <f t="shared" si="1"/>
        <v>5929.7</v>
      </c>
      <c r="L15" s="17">
        <f t="shared" si="1"/>
        <v>5929.7</v>
      </c>
      <c r="M15" s="17">
        <f t="shared" si="1"/>
        <v>5929.7</v>
      </c>
      <c r="N15" s="17">
        <f t="shared" si="1"/>
        <v>5929.7</v>
      </c>
      <c r="O15" s="17">
        <f t="shared" si="1"/>
        <v>5929.7</v>
      </c>
      <c r="P15" s="17">
        <f t="shared" si="1"/>
        <v>5929.7</v>
      </c>
      <c r="Q15" s="28">
        <v>952.2</v>
      </c>
    </row>
    <row r="16" spans="1:17" s="6" customFormat="1" ht="31.5">
      <c r="A16" s="8" t="s">
        <v>31</v>
      </c>
      <c r="B16" s="20" t="s">
        <v>92</v>
      </c>
      <c r="C16" s="20" t="s">
        <v>7</v>
      </c>
      <c r="D16" s="20" t="s">
        <v>8</v>
      </c>
      <c r="E16" s="20" t="s">
        <v>23</v>
      </c>
      <c r="F16" s="20" t="s">
        <v>9</v>
      </c>
      <c r="G16" s="20" t="s">
        <v>8</v>
      </c>
      <c r="H16" s="53" t="s">
        <v>21</v>
      </c>
      <c r="I16" s="28">
        <v>952.2</v>
      </c>
      <c r="J16" s="17">
        <f t="shared" si="1"/>
        <v>5929.7</v>
      </c>
      <c r="K16" s="17">
        <f t="shared" si="1"/>
        <v>5929.7</v>
      </c>
      <c r="L16" s="17">
        <f t="shared" si="1"/>
        <v>5929.7</v>
      </c>
      <c r="M16" s="17">
        <f t="shared" si="1"/>
        <v>5929.7</v>
      </c>
      <c r="N16" s="17">
        <f t="shared" si="1"/>
        <v>5929.7</v>
      </c>
      <c r="O16" s="17">
        <f t="shared" si="1"/>
        <v>5929.7</v>
      </c>
      <c r="P16" s="17">
        <f t="shared" si="1"/>
        <v>5929.7</v>
      </c>
      <c r="Q16" s="28">
        <v>952.2</v>
      </c>
    </row>
    <row r="17" spans="1:17" s="6" customFormat="1" ht="141.75">
      <c r="A17" s="8" t="s">
        <v>42</v>
      </c>
      <c r="B17" s="20" t="s">
        <v>92</v>
      </c>
      <c r="C17" s="20" t="s">
        <v>7</v>
      </c>
      <c r="D17" s="20" t="s">
        <v>8</v>
      </c>
      <c r="E17" s="20" t="s">
        <v>23</v>
      </c>
      <c r="F17" s="20" t="s">
        <v>9</v>
      </c>
      <c r="G17" s="20" t="s">
        <v>8</v>
      </c>
      <c r="H17" s="53" t="s">
        <v>41</v>
      </c>
      <c r="I17" s="28">
        <v>952.2</v>
      </c>
      <c r="J17" s="17">
        <f t="shared" si="1"/>
        <v>5929.7</v>
      </c>
      <c r="K17" s="17">
        <f t="shared" si="1"/>
        <v>5929.7</v>
      </c>
      <c r="L17" s="17">
        <f t="shared" si="1"/>
        <v>5929.7</v>
      </c>
      <c r="M17" s="17">
        <f t="shared" si="1"/>
        <v>5929.7</v>
      </c>
      <c r="N17" s="17">
        <f t="shared" si="1"/>
        <v>5929.7</v>
      </c>
      <c r="O17" s="17">
        <f t="shared" si="1"/>
        <v>5929.7</v>
      </c>
      <c r="P17" s="17">
        <f t="shared" si="1"/>
        <v>5929.7</v>
      </c>
      <c r="Q17" s="28">
        <v>952.2</v>
      </c>
    </row>
    <row r="18" spans="1:17" ht="126">
      <c r="A18" s="7" t="s">
        <v>29</v>
      </c>
      <c r="B18" s="27" t="s">
        <v>92</v>
      </c>
      <c r="C18" s="27" t="s">
        <v>7</v>
      </c>
      <c r="D18" s="27" t="s">
        <v>12</v>
      </c>
      <c r="E18" s="27" t="s">
        <v>21</v>
      </c>
      <c r="F18" s="27" t="s">
        <v>11</v>
      </c>
      <c r="G18" s="27" t="s">
        <v>11</v>
      </c>
      <c r="H18" s="52" t="s">
        <v>21</v>
      </c>
      <c r="I18" s="17">
        <v>5929.7</v>
      </c>
      <c r="J18" s="17">
        <f aca="true" t="shared" si="2" ref="J18:P19">J19</f>
        <v>5929.7</v>
      </c>
      <c r="K18" s="17">
        <f t="shared" si="2"/>
        <v>5929.7</v>
      </c>
      <c r="L18" s="17">
        <f t="shared" si="2"/>
        <v>5929.7</v>
      </c>
      <c r="M18" s="17">
        <f t="shared" si="2"/>
        <v>5929.7</v>
      </c>
      <c r="N18" s="17">
        <f t="shared" si="2"/>
        <v>5929.7</v>
      </c>
      <c r="O18" s="17">
        <f t="shared" si="2"/>
        <v>5929.7</v>
      </c>
      <c r="P18" s="17">
        <f t="shared" si="2"/>
        <v>5929.7</v>
      </c>
      <c r="Q18" s="17">
        <v>5929.7</v>
      </c>
    </row>
    <row r="19" spans="1:17" ht="94.5">
      <c r="A19" s="8" t="s">
        <v>22</v>
      </c>
      <c r="B19" s="20" t="s">
        <v>92</v>
      </c>
      <c r="C19" s="20" t="s">
        <v>7</v>
      </c>
      <c r="D19" s="20" t="s">
        <v>12</v>
      </c>
      <c r="E19" s="20" t="s">
        <v>23</v>
      </c>
      <c r="F19" s="20" t="s">
        <v>11</v>
      </c>
      <c r="G19" s="20" t="s">
        <v>11</v>
      </c>
      <c r="H19" s="53" t="s">
        <v>21</v>
      </c>
      <c r="I19" s="17">
        <v>5929.7</v>
      </c>
      <c r="J19" s="17">
        <v>5929.7</v>
      </c>
      <c r="K19" s="17">
        <v>5929.7</v>
      </c>
      <c r="L19" s="17">
        <v>5929.7</v>
      </c>
      <c r="M19" s="17">
        <v>5929.7</v>
      </c>
      <c r="N19" s="17">
        <v>5929.7</v>
      </c>
      <c r="O19" s="17">
        <v>5929.7</v>
      </c>
      <c r="P19" s="17">
        <v>5929.7</v>
      </c>
      <c r="Q19" s="17">
        <v>5929.7</v>
      </c>
    </row>
    <row r="20" spans="1:17" ht="15.75">
      <c r="A20" s="8" t="s">
        <v>20</v>
      </c>
      <c r="B20" s="20" t="s">
        <v>92</v>
      </c>
      <c r="C20" s="20" t="s">
        <v>7</v>
      </c>
      <c r="D20" s="20" t="s">
        <v>12</v>
      </c>
      <c r="E20" s="20" t="s">
        <v>23</v>
      </c>
      <c r="F20" s="20" t="s">
        <v>12</v>
      </c>
      <c r="G20" s="20" t="s">
        <v>8</v>
      </c>
      <c r="H20" s="53" t="s">
        <v>21</v>
      </c>
      <c r="I20" s="17">
        <v>5929.7</v>
      </c>
      <c r="J20" s="17">
        <v>5929.7</v>
      </c>
      <c r="K20" s="17">
        <v>5929.7</v>
      </c>
      <c r="L20" s="17">
        <v>5929.7</v>
      </c>
      <c r="M20" s="17">
        <v>5929.7</v>
      </c>
      <c r="N20" s="17">
        <v>5929.7</v>
      </c>
      <c r="O20" s="17">
        <v>5929.7</v>
      </c>
      <c r="P20" s="17">
        <v>5929.7</v>
      </c>
      <c r="Q20" s="17">
        <v>5929.7</v>
      </c>
    </row>
    <row r="21" spans="1:17" ht="141.75">
      <c r="A21" s="8" t="s">
        <v>42</v>
      </c>
      <c r="B21" s="20" t="s">
        <v>92</v>
      </c>
      <c r="C21" s="20" t="s">
        <v>7</v>
      </c>
      <c r="D21" s="20" t="s">
        <v>12</v>
      </c>
      <c r="E21" s="20" t="s">
        <v>23</v>
      </c>
      <c r="F21" s="20" t="s">
        <v>12</v>
      </c>
      <c r="G21" s="20" t="s">
        <v>8</v>
      </c>
      <c r="H21" s="53" t="s">
        <v>41</v>
      </c>
      <c r="I21" s="18">
        <v>3352.9</v>
      </c>
      <c r="J21" s="18"/>
      <c r="K21" s="18">
        <v>18996.6</v>
      </c>
      <c r="L21" s="18"/>
      <c r="M21" s="18"/>
      <c r="N21" s="18"/>
      <c r="O21" s="18"/>
      <c r="P21" s="16">
        <f>O21+M21+L21+K21+J21</f>
        <v>18996.6</v>
      </c>
      <c r="Q21" s="18">
        <v>3352.9</v>
      </c>
    </row>
    <row r="22" spans="1:17" ht="204.75">
      <c r="A22" s="8" t="s">
        <v>64</v>
      </c>
      <c r="B22" s="20" t="s">
        <v>92</v>
      </c>
      <c r="C22" s="20" t="s">
        <v>7</v>
      </c>
      <c r="D22" s="20" t="s">
        <v>12</v>
      </c>
      <c r="E22" s="20" t="s">
        <v>23</v>
      </c>
      <c r="F22" s="20" t="s">
        <v>12</v>
      </c>
      <c r="G22" s="20" t="s">
        <v>65</v>
      </c>
      <c r="H22" s="53" t="s">
        <v>41</v>
      </c>
      <c r="I22" s="18">
        <v>545.4</v>
      </c>
      <c r="J22" s="18"/>
      <c r="K22" s="18"/>
      <c r="L22" s="18"/>
      <c r="M22" s="18"/>
      <c r="N22" s="18"/>
      <c r="O22" s="18"/>
      <c r="P22" s="16"/>
      <c r="Q22" s="18">
        <v>545.4</v>
      </c>
    </row>
    <row r="23" spans="1:17" ht="47.25">
      <c r="A23" s="8" t="s">
        <v>44</v>
      </c>
      <c r="B23" s="20" t="s">
        <v>92</v>
      </c>
      <c r="C23" s="20" t="s">
        <v>7</v>
      </c>
      <c r="D23" s="20" t="s">
        <v>12</v>
      </c>
      <c r="E23" s="20" t="s">
        <v>23</v>
      </c>
      <c r="F23" s="20" t="s">
        <v>12</v>
      </c>
      <c r="G23" s="20" t="s">
        <v>8</v>
      </c>
      <c r="H23" s="53" t="s">
        <v>43</v>
      </c>
      <c r="I23" s="18">
        <v>2000.6</v>
      </c>
      <c r="J23" s="18"/>
      <c r="K23" s="18">
        <v>4923.3</v>
      </c>
      <c r="L23" s="18"/>
      <c r="M23" s="18"/>
      <c r="N23" s="18"/>
      <c r="O23" s="18"/>
      <c r="P23" s="16">
        <f>O23+M23+L23+K23+J23</f>
        <v>4923.3</v>
      </c>
      <c r="Q23" s="18">
        <v>2000.6</v>
      </c>
    </row>
    <row r="24" spans="1:17" ht="31.5">
      <c r="A24" s="8" t="s">
        <v>46</v>
      </c>
      <c r="B24" s="20" t="s">
        <v>92</v>
      </c>
      <c r="C24" s="20" t="s">
        <v>7</v>
      </c>
      <c r="D24" s="20" t="s">
        <v>12</v>
      </c>
      <c r="E24" s="20" t="s">
        <v>23</v>
      </c>
      <c r="F24" s="20" t="s">
        <v>12</v>
      </c>
      <c r="G24" s="20" t="s">
        <v>8</v>
      </c>
      <c r="H24" s="53" t="s">
        <v>86</v>
      </c>
      <c r="I24" s="18">
        <v>30.8</v>
      </c>
      <c r="J24" s="18"/>
      <c r="K24" s="18">
        <v>307.7</v>
      </c>
      <c r="L24" s="18"/>
      <c r="M24" s="18"/>
      <c r="N24" s="18"/>
      <c r="O24" s="18"/>
      <c r="P24" s="16">
        <f>O24+M24+L24+K24+J24</f>
        <v>307.7</v>
      </c>
      <c r="Q24" s="18">
        <v>30.8</v>
      </c>
    </row>
    <row r="25" spans="1:17" ht="15.75">
      <c r="A25" s="72" t="s">
        <v>122</v>
      </c>
      <c r="B25" s="27" t="s">
        <v>92</v>
      </c>
      <c r="C25" s="27" t="s">
        <v>7</v>
      </c>
      <c r="D25" s="27" t="s">
        <v>11</v>
      </c>
      <c r="E25" s="27" t="s">
        <v>21</v>
      </c>
      <c r="F25" s="27" t="s">
        <v>11</v>
      </c>
      <c r="G25" s="27" t="s">
        <v>11</v>
      </c>
      <c r="H25" s="27" t="s">
        <v>21</v>
      </c>
      <c r="I25" s="28">
        <v>150</v>
      </c>
      <c r="J25" s="68"/>
      <c r="K25" s="68"/>
      <c r="L25" s="68"/>
      <c r="M25" s="68"/>
      <c r="N25" s="68"/>
      <c r="O25" s="68"/>
      <c r="P25" s="28"/>
      <c r="Q25" s="28">
        <v>150</v>
      </c>
    </row>
    <row r="26" spans="1:17" ht="28.5">
      <c r="A26" s="66" t="s">
        <v>101</v>
      </c>
      <c r="B26" s="20" t="s">
        <v>92</v>
      </c>
      <c r="C26" s="20" t="s">
        <v>7</v>
      </c>
      <c r="D26" s="20" t="s">
        <v>16</v>
      </c>
      <c r="E26" s="20" t="s">
        <v>102</v>
      </c>
      <c r="F26" s="20" t="s">
        <v>13</v>
      </c>
      <c r="G26" s="20" t="s">
        <v>11</v>
      </c>
      <c r="H26" s="20" t="s">
        <v>110</v>
      </c>
      <c r="I26" s="68">
        <v>150</v>
      </c>
      <c r="J26" s="68"/>
      <c r="K26" s="68"/>
      <c r="L26" s="68"/>
      <c r="M26" s="68"/>
      <c r="N26" s="68"/>
      <c r="O26" s="68"/>
      <c r="P26" s="68"/>
      <c r="Q26" s="68">
        <v>150</v>
      </c>
    </row>
    <row r="27" spans="1:17" ht="47.25">
      <c r="A27" s="72" t="s">
        <v>103</v>
      </c>
      <c r="B27" s="27" t="s">
        <v>92</v>
      </c>
      <c r="C27" s="20" t="s">
        <v>7</v>
      </c>
      <c r="D27" s="20" t="s">
        <v>104</v>
      </c>
      <c r="E27" s="27" t="s">
        <v>21</v>
      </c>
      <c r="F27" s="27" t="s">
        <v>11</v>
      </c>
      <c r="G27" s="27" t="s">
        <v>11</v>
      </c>
      <c r="H27" s="27" t="s">
        <v>21</v>
      </c>
      <c r="I27" s="28">
        <v>200</v>
      </c>
      <c r="J27" s="68"/>
      <c r="K27" s="68"/>
      <c r="L27" s="68"/>
      <c r="M27" s="68"/>
      <c r="N27" s="68"/>
      <c r="O27" s="68"/>
      <c r="P27" s="28"/>
      <c r="Q27" s="28">
        <v>200</v>
      </c>
    </row>
    <row r="28" spans="1:17" ht="85.5">
      <c r="A28" s="66" t="s">
        <v>112</v>
      </c>
      <c r="B28" s="20" t="s">
        <v>92</v>
      </c>
      <c r="C28" s="20" t="s">
        <v>7</v>
      </c>
      <c r="D28" s="20" t="s">
        <v>104</v>
      </c>
      <c r="E28" s="20" t="s">
        <v>105</v>
      </c>
      <c r="F28" s="20" t="s">
        <v>8</v>
      </c>
      <c r="G28" s="20" t="s">
        <v>11</v>
      </c>
      <c r="H28" s="20" t="s">
        <v>21</v>
      </c>
      <c r="I28" s="68">
        <v>200</v>
      </c>
      <c r="J28" s="68">
        <v>200</v>
      </c>
      <c r="K28" s="68">
        <v>200</v>
      </c>
      <c r="L28" s="68">
        <v>200</v>
      </c>
      <c r="M28" s="68">
        <v>200</v>
      </c>
      <c r="N28" s="68">
        <v>200</v>
      </c>
      <c r="O28" s="68">
        <v>200</v>
      </c>
      <c r="P28" s="68">
        <v>200</v>
      </c>
      <c r="Q28" s="68">
        <v>200</v>
      </c>
    </row>
    <row r="29" spans="1:17" ht="42.75">
      <c r="A29" s="66" t="s">
        <v>113</v>
      </c>
      <c r="B29" s="20" t="s">
        <v>92</v>
      </c>
      <c r="C29" s="20" t="s">
        <v>7</v>
      </c>
      <c r="D29" s="20" t="s">
        <v>104</v>
      </c>
      <c r="E29" s="20" t="s">
        <v>105</v>
      </c>
      <c r="F29" s="20" t="s">
        <v>8</v>
      </c>
      <c r="G29" s="20" t="s">
        <v>11</v>
      </c>
      <c r="H29" s="20" t="s">
        <v>111</v>
      </c>
      <c r="I29" s="68">
        <v>200</v>
      </c>
      <c r="J29" s="68">
        <v>200</v>
      </c>
      <c r="K29" s="68">
        <v>200</v>
      </c>
      <c r="L29" s="68">
        <v>200</v>
      </c>
      <c r="M29" s="68">
        <v>200</v>
      </c>
      <c r="N29" s="68">
        <v>200</v>
      </c>
      <c r="O29" s="68">
        <v>200</v>
      </c>
      <c r="P29" s="68">
        <v>200</v>
      </c>
      <c r="Q29" s="68">
        <v>200</v>
      </c>
    </row>
    <row r="30" spans="1:17" ht="47.25">
      <c r="A30" s="7" t="s">
        <v>80</v>
      </c>
      <c r="B30" s="27" t="s">
        <v>92</v>
      </c>
      <c r="C30" s="78" t="s">
        <v>9</v>
      </c>
      <c r="D30" s="78" t="s">
        <v>11</v>
      </c>
      <c r="E30" s="27" t="s">
        <v>21</v>
      </c>
      <c r="F30" s="27" t="s">
        <v>11</v>
      </c>
      <c r="G30" s="27" t="s">
        <v>11</v>
      </c>
      <c r="H30" s="27" t="s">
        <v>21</v>
      </c>
      <c r="I30" s="17">
        <v>182.9</v>
      </c>
      <c r="J30" s="27" t="s">
        <v>79</v>
      </c>
      <c r="K30" s="33" t="s">
        <v>9</v>
      </c>
      <c r="L30" s="33" t="s">
        <v>14</v>
      </c>
      <c r="M30" s="27" t="s">
        <v>21</v>
      </c>
      <c r="N30" s="27" t="s">
        <v>11</v>
      </c>
      <c r="O30" s="27" t="s">
        <v>11</v>
      </c>
      <c r="P30" s="27" t="s">
        <v>21</v>
      </c>
      <c r="Q30" s="17">
        <v>182.9</v>
      </c>
    </row>
    <row r="31" spans="1:17" ht="90.75" customHeight="1">
      <c r="A31" s="8" t="s">
        <v>81</v>
      </c>
      <c r="B31" s="20" t="s">
        <v>92</v>
      </c>
      <c r="C31" s="34" t="s">
        <v>9</v>
      </c>
      <c r="D31" s="34" t="s">
        <v>14</v>
      </c>
      <c r="E31" s="20" t="s">
        <v>21</v>
      </c>
      <c r="F31" s="20" t="s">
        <v>11</v>
      </c>
      <c r="G31" s="20" t="s">
        <v>11</v>
      </c>
      <c r="H31" s="20" t="s">
        <v>21</v>
      </c>
      <c r="I31" s="18">
        <v>182.9</v>
      </c>
      <c r="J31" s="20" t="s">
        <v>79</v>
      </c>
      <c r="K31" s="34" t="s">
        <v>9</v>
      </c>
      <c r="L31" s="34" t="s">
        <v>14</v>
      </c>
      <c r="M31" s="20" t="s">
        <v>21</v>
      </c>
      <c r="N31" s="20" t="s">
        <v>11</v>
      </c>
      <c r="O31" s="20" t="s">
        <v>11</v>
      </c>
      <c r="P31" s="20" t="s">
        <v>21</v>
      </c>
      <c r="Q31" s="18">
        <v>182.9</v>
      </c>
    </row>
    <row r="32" spans="1:17" ht="90" customHeight="1">
      <c r="A32" s="8" t="s">
        <v>83</v>
      </c>
      <c r="B32" s="20" t="s">
        <v>92</v>
      </c>
      <c r="C32" s="20" t="s">
        <v>9</v>
      </c>
      <c r="D32" s="20" t="s">
        <v>14</v>
      </c>
      <c r="E32" s="20" t="s">
        <v>82</v>
      </c>
      <c r="F32" s="9" t="s">
        <v>11</v>
      </c>
      <c r="G32" s="9" t="s">
        <v>11</v>
      </c>
      <c r="H32" s="53" t="s">
        <v>21</v>
      </c>
      <c r="I32" s="74">
        <v>182.9</v>
      </c>
      <c r="J32" s="18"/>
      <c r="K32" s="18"/>
      <c r="L32" s="18"/>
      <c r="M32" s="18"/>
      <c r="N32" s="18"/>
      <c r="O32" s="18"/>
      <c r="P32" s="16"/>
      <c r="Q32" s="74">
        <v>182.9</v>
      </c>
    </row>
    <row r="33" spans="1:17" ht="94.5">
      <c r="A33" s="8" t="s">
        <v>83</v>
      </c>
      <c r="B33" s="20" t="s">
        <v>92</v>
      </c>
      <c r="C33" s="20" t="s">
        <v>9</v>
      </c>
      <c r="D33" s="20" t="s">
        <v>14</v>
      </c>
      <c r="E33" s="20" t="s">
        <v>82</v>
      </c>
      <c r="F33" s="9" t="s">
        <v>7</v>
      </c>
      <c r="G33" s="9" t="s">
        <v>11</v>
      </c>
      <c r="H33" s="53" t="s">
        <v>21</v>
      </c>
      <c r="I33" s="74">
        <v>182.9</v>
      </c>
      <c r="J33" s="18"/>
      <c r="K33" s="18"/>
      <c r="L33" s="18"/>
      <c r="M33" s="18"/>
      <c r="N33" s="18"/>
      <c r="O33" s="18"/>
      <c r="P33" s="16"/>
      <c r="Q33" s="74">
        <v>182.9</v>
      </c>
    </row>
    <row r="34" spans="1:17" ht="48.75" customHeight="1">
      <c r="A34" s="8" t="s">
        <v>44</v>
      </c>
      <c r="B34" s="20" t="s">
        <v>92</v>
      </c>
      <c r="C34" s="20" t="s">
        <v>9</v>
      </c>
      <c r="D34" s="20" t="s">
        <v>14</v>
      </c>
      <c r="E34" s="20" t="s">
        <v>82</v>
      </c>
      <c r="F34" s="9" t="s">
        <v>7</v>
      </c>
      <c r="G34" s="9" t="s">
        <v>11</v>
      </c>
      <c r="H34" s="53" t="s">
        <v>43</v>
      </c>
      <c r="I34" s="74">
        <v>182.9</v>
      </c>
      <c r="J34" s="18"/>
      <c r="K34" s="18"/>
      <c r="L34" s="18"/>
      <c r="M34" s="18"/>
      <c r="N34" s="18"/>
      <c r="O34" s="18"/>
      <c r="P34" s="16"/>
      <c r="Q34" s="74">
        <v>182.9</v>
      </c>
    </row>
    <row r="35" spans="1:17" s="6" customFormat="1" ht="15.75">
      <c r="A35" s="7" t="s">
        <v>19</v>
      </c>
      <c r="B35" s="27" t="s">
        <v>92</v>
      </c>
      <c r="C35" s="27" t="s">
        <v>12</v>
      </c>
      <c r="D35" s="27" t="s">
        <v>11</v>
      </c>
      <c r="E35" s="27" t="s">
        <v>21</v>
      </c>
      <c r="F35" s="27" t="s">
        <v>11</v>
      </c>
      <c r="G35" s="27" t="s">
        <v>11</v>
      </c>
      <c r="H35" s="52" t="s">
        <v>21</v>
      </c>
      <c r="I35" s="17">
        <v>8416.4</v>
      </c>
      <c r="J35" s="17"/>
      <c r="K35" s="17"/>
      <c r="L35" s="17"/>
      <c r="M35" s="17"/>
      <c r="N35" s="17"/>
      <c r="O35" s="17"/>
      <c r="P35" s="17"/>
      <c r="Q35" s="17">
        <v>8416.4</v>
      </c>
    </row>
    <row r="36" spans="1:17" s="6" customFormat="1" ht="15.75">
      <c r="A36" s="7" t="s">
        <v>89</v>
      </c>
      <c r="B36" s="27" t="s">
        <v>92</v>
      </c>
      <c r="C36" s="67" t="s">
        <v>12</v>
      </c>
      <c r="D36" s="67" t="s">
        <v>15</v>
      </c>
      <c r="E36" s="67" t="s">
        <v>21</v>
      </c>
      <c r="F36" s="73" t="s">
        <v>11</v>
      </c>
      <c r="G36" s="73" t="s">
        <v>11</v>
      </c>
      <c r="H36" s="73" t="s">
        <v>21</v>
      </c>
      <c r="I36" s="74">
        <v>462.9</v>
      </c>
      <c r="J36" s="17"/>
      <c r="K36" s="17"/>
      <c r="L36" s="17"/>
      <c r="M36" s="17"/>
      <c r="N36" s="17"/>
      <c r="O36" s="17"/>
      <c r="P36" s="17"/>
      <c r="Q36" s="74">
        <v>462.9</v>
      </c>
    </row>
    <row r="37" spans="1:17" s="6" customFormat="1" ht="42.75">
      <c r="A37" s="66" t="s">
        <v>90</v>
      </c>
      <c r="B37" s="20" t="s">
        <v>92</v>
      </c>
      <c r="C37" s="20" t="s">
        <v>12</v>
      </c>
      <c r="D37" s="20" t="s">
        <v>15</v>
      </c>
      <c r="E37" s="20" t="s">
        <v>106</v>
      </c>
      <c r="F37" s="73" t="s">
        <v>8</v>
      </c>
      <c r="G37" s="73" t="s">
        <v>11</v>
      </c>
      <c r="H37" s="73" t="s">
        <v>21</v>
      </c>
      <c r="I37" s="74">
        <v>462.9</v>
      </c>
      <c r="J37" s="74">
        <v>462.9</v>
      </c>
      <c r="K37" s="74">
        <v>462.9</v>
      </c>
      <c r="L37" s="74">
        <v>462.9</v>
      </c>
      <c r="M37" s="74">
        <v>462.9</v>
      </c>
      <c r="N37" s="74">
        <v>462.9</v>
      </c>
      <c r="O37" s="74">
        <v>462.9</v>
      </c>
      <c r="P37" s="74">
        <v>462.9</v>
      </c>
      <c r="Q37" s="74">
        <v>462.9</v>
      </c>
    </row>
    <row r="38" spans="1:17" s="6" customFormat="1" ht="71.25">
      <c r="A38" s="66" t="s">
        <v>91</v>
      </c>
      <c r="B38" s="20" t="s">
        <v>92</v>
      </c>
      <c r="C38" s="20" t="s">
        <v>12</v>
      </c>
      <c r="D38" s="20" t="s">
        <v>15</v>
      </c>
      <c r="E38" s="20" t="s">
        <v>106</v>
      </c>
      <c r="F38" s="73" t="s">
        <v>8</v>
      </c>
      <c r="G38" s="73" t="s">
        <v>11</v>
      </c>
      <c r="H38" s="73" t="s">
        <v>109</v>
      </c>
      <c r="I38" s="74">
        <v>462.9</v>
      </c>
      <c r="J38" s="74">
        <v>462.9</v>
      </c>
      <c r="K38" s="74">
        <v>462.9</v>
      </c>
      <c r="L38" s="74">
        <v>462.9</v>
      </c>
      <c r="M38" s="74">
        <v>462.9</v>
      </c>
      <c r="N38" s="74">
        <v>462.9</v>
      </c>
      <c r="O38" s="74">
        <v>462.9</v>
      </c>
      <c r="P38" s="74">
        <v>462.9</v>
      </c>
      <c r="Q38" s="74">
        <v>462.9</v>
      </c>
    </row>
    <row r="39" spans="1:17" s="6" customFormat="1" ht="31.5">
      <c r="A39" s="8" t="s">
        <v>33</v>
      </c>
      <c r="B39" s="20" t="s">
        <v>92</v>
      </c>
      <c r="C39" s="20" t="s">
        <v>12</v>
      </c>
      <c r="D39" s="20" t="s">
        <v>14</v>
      </c>
      <c r="E39" s="20" t="s">
        <v>21</v>
      </c>
      <c r="F39" s="20" t="s">
        <v>11</v>
      </c>
      <c r="G39" s="20" t="s">
        <v>11</v>
      </c>
      <c r="H39" s="53" t="s">
        <v>21</v>
      </c>
      <c r="I39" s="77">
        <v>7303.5</v>
      </c>
      <c r="J39" s="68">
        <f aca="true" t="shared" si="3" ref="J39:P39">J40</f>
        <v>7303.5</v>
      </c>
      <c r="K39" s="68">
        <f t="shared" si="3"/>
        <v>7303.5</v>
      </c>
      <c r="L39" s="68">
        <f t="shared" si="3"/>
        <v>7303.5</v>
      </c>
      <c r="M39" s="68">
        <f t="shared" si="3"/>
        <v>7303.5</v>
      </c>
      <c r="N39" s="68">
        <f t="shared" si="3"/>
        <v>7303.5</v>
      </c>
      <c r="O39" s="68">
        <f t="shared" si="3"/>
        <v>7303.5</v>
      </c>
      <c r="P39" s="68">
        <f t="shared" si="3"/>
        <v>7303.5</v>
      </c>
      <c r="Q39" s="77">
        <v>7303.5</v>
      </c>
    </row>
    <row r="40" spans="1:17" s="6" customFormat="1" ht="15.75">
      <c r="A40" s="8" t="s">
        <v>47</v>
      </c>
      <c r="B40" s="20" t="s">
        <v>92</v>
      </c>
      <c r="C40" s="20" t="s">
        <v>12</v>
      </c>
      <c r="D40" s="20" t="s">
        <v>14</v>
      </c>
      <c r="E40" s="20" t="s">
        <v>45</v>
      </c>
      <c r="F40" s="20" t="s">
        <v>11</v>
      </c>
      <c r="G40" s="20" t="s">
        <v>11</v>
      </c>
      <c r="H40" s="53" t="s">
        <v>21</v>
      </c>
      <c r="I40" s="77">
        <v>7303.5</v>
      </c>
      <c r="J40" s="77">
        <v>7303.5</v>
      </c>
      <c r="K40" s="77">
        <v>7303.5</v>
      </c>
      <c r="L40" s="77">
        <v>7303.5</v>
      </c>
      <c r="M40" s="77">
        <v>7303.5</v>
      </c>
      <c r="N40" s="77">
        <v>7303.5</v>
      </c>
      <c r="O40" s="77">
        <v>7303.5</v>
      </c>
      <c r="P40" s="77">
        <v>7303.5</v>
      </c>
      <c r="Q40" s="77">
        <v>7303.5</v>
      </c>
    </row>
    <row r="41" spans="1:17" s="6" customFormat="1" ht="78.75">
      <c r="A41" s="8" t="s">
        <v>84</v>
      </c>
      <c r="B41" s="20" t="s">
        <v>92</v>
      </c>
      <c r="C41" s="20" t="s">
        <v>12</v>
      </c>
      <c r="D41" s="20" t="s">
        <v>14</v>
      </c>
      <c r="E41" s="20" t="s">
        <v>45</v>
      </c>
      <c r="F41" s="20" t="s">
        <v>8</v>
      </c>
      <c r="G41" s="20" t="s">
        <v>65</v>
      </c>
      <c r="H41" s="53" t="s">
        <v>21</v>
      </c>
      <c r="I41" s="97">
        <v>7303.5</v>
      </c>
      <c r="J41" s="97">
        <v>7303.5</v>
      </c>
      <c r="K41" s="97">
        <v>7303.5</v>
      </c>
      <c r="L41" s="97">
        <v>7303.5</v>
      </c>
      <c r="M41" s="97">
        <v>7303.5</v>
      </c>
      <c r="N41" s="97">
        <v>7303.5</v>
      </c>
      <c r="O41" s="97">
        <v>7303.5</v>
      </c>
      <c r="P41" s="97">
        <v>7303.5</v>
      </c>
      <c r="Q41" s="97">
        <v>7303.5</v>
      </c>
    </row>
    <row r="42" spans="1:21" s="6" customFormat="1" ht="126">
      <c r="A42" s="8" t="s">
        <v>66</v>
      </c>
      <c r="B42" s="20" t="s">
        <v>92</v>
      </c>
      <c r="C42" s="20" t="s">
        <v>12</v>
      </c>
      <c r="D42" s="20" t="s">
        <v>14</v>
      </c>
      <c r="E42" s="20" t="s">
        <v>45</v>
      </c>
      <c r="F42" s="20" t="s">
        <v>8</v>
      </c>
      <c r="G42" s="20" t="s">
        <v>65</v>
      </c>
      <c r="H42" s="53" t="s">
        <v>21</v>
      </c>
      <c r="I42" s="97">
        <v>7303.5</v>
      </c>
      <c r="J42" s="97">
        <v>7303.5</v>
      </c>
      <c r="K42" s="97">
        <v>7303.5</v>
      </c>
      <c r="L42" s="97">
        <v>7303.5</v>
      </c>
      <c r="M42" s="97">
        <v>7303.5</v>
      </c>
      <c r="N42" s="97">
        <v>7303.5</v>
      </c>
      <c r="O42" s="97">
        <v>7303.5</v>
      </c>
      <c r="P42" s="97">
        <v>7303.5</v>
      </c>
      <c r="Q42" s="97">
        <v>7303.5</v>
      </c>
      <c r="U42" s="80"/>
    </row>
    <row r="43" spans="1:17" s="6" customFormat="1" ht="47.25">
      <c r="A43" s="8" t="s">
        <v>44</v>
      </c>
      <c r="B43" s="20" t="s">
        <v>92</v>
      </c>
      <c r="C43" s="20" t="s">
        <v>12</v>
      </c>
      <c r="D43" s="20" t="s">
        <v>14</v>
      </c>
      <c r="E43" s="20" t="s">
        <v>45</v>
      </c>
      <c r="F43" s="20" t="s">
        <v>8</v>
      </c>
      <c r="G43" s="20" t="s">
        <v>65</v>
      </c>
      <c r="H43" s="53" t="s">
        <v>43</v>
      </c>
      <c r="I43" s="97">
        <v>7303.5</v>
      </c>
      <c r="J43" s="97">
        <v>7303.5</v>
      </c>
      <c r="K43" s="97">
        <v>7303.5</v>
      </c>
      <c r="L43" s="97">
        <v>7303.5</v>
      </c>
      <c r="M43" s="97">
        <v>7303.5</v>
      </c>
      <c r="N43" s="97">
        <v>7303.5</v>
      </c>
      <c r="O43" s="97">
        <v>7303.5</v>
      </c>
      <c r="P43" s="97">
        <v>7303.5</v>
      </c>
      <c r="Q43" s="97">
        <v>7303.5</v>
      </c>
    </row>
    <row r="44" spans="1:17" s="6" customFormat="1" ht="31.5">
      <c r="A44" s="7" t="s">
        <v>124</v>
      </c>
      <c r="B44" s="27" t="s">
        <v>92</v>
      </c>
      <c r="C44" s="27" t="s">
        <v>12</v>
      </c>
      <c r="D44" s="27" t="s">
        <v>126</v>
      </c>
      <c r="E44" s="27" t="s">
        <v>21</v>
      </c>
      <c r="F44" s="27" t="s">
        <v>11</v>
      </c>
      <c r="G44" s="27" t="s">
        <v>11</v>
      </c>
      <c r="H44" s="52" t="s">
        <v>21</v>
      </c>
      <c r="I44" s="28">
        <v>650</v>
      </c>
      <c r="J44" s="28" t="e">
        <f>J45</f>
        <v>#REF!</v>
      </c>
      <c r="K44" s="97"/>
      <c r="L44" s="97"/>
      <c r="M44" s="97"/>
      <c r="N44" s="97"/>
      <c r="O44" s="97"/>
      <c r="P44" s="97"/>
      <c r="Q44" s="28">
        <v>650</v>
      </c>
    </row>
    <row r="45" spans="1:17" s="6" customFormat="1" ht="47.25">
      <c r="A45" s="7" t="s">
        <v>125</v>
      </c>
      <c r="B45" s="27" t="s">
        <v>92</v>
      </c>
      <c r="C45" s="27" t="s">
        <v>12</v>
      </c>
      <c r="D45" s="27" t="s">
        <v>126</v>
      </c>
      <c r="E45" s="27" t="s">
        <v>127</v>
      </c>
      <c r="F45" s="27" t="s">
        <v>9</v>
      </c>
      <c r="G45" s="27" t="s">
        <v>11</v>
      </c>
      <c r="H45" s="52" t="s">
        <v>21</v>
      </c>
      <c r="I45" s="28">
        <v>650</v>
      </c>
      <c r="J45" s="28" t="e">
        <f>J47</f>
        <v>#REF!</v>
      </c>
      <c r="K45" s="97"/>
      <c r="L45" s="97"/>
      <c r="M45" s="97"/>
      <c r="N45" s="97"/>
      <c r="O45" s="97"/>
      <c r="P45" s="97"/>
      <c r="Q45" s="28">
        <v>650</v>
      </c>
    </row>
    <row r="46" spans="1:17" s="6" customFormat="1" ht="47.25">
      <c r="A46" s="8" t="s">
        <v>44</v>
      </c>
      <c r="B46" s="20" t="s">
        <v>92</v>
      </c>
      <c r="C46" s="20" t="s">
        <v>12</v>
      </c>
      <c r="D46" s="20" t="s">
        <v>126</v>
      </c>
      <c r="E46" s="20" t="s">
        <v>127</v>
      </c>
      <c r="F46" s="20" t="s">
        <v>9</v>
      </c>
      <c r="G46" s="20" t="s">
        <v>11</v>
      </c>
      <c r="H46" s="53" t="s">
        <v>43</v>
      </c>
      <c r="I46" s="68">
        <v>650</v>
      </c>
      <c r="J46" s="68"/>
      <c r="K46" s="97"/>
      <c r="L46" s="97"/>
      <c r="M46" s="97"/>
      <c r="N46" s="97"/>
      <c r="O46" s="97"/>
      <c r="P46" s="97"/>
      <c r="Q46" s="68">
        <v>650</v>
      </c>
    </row>
    <row r="47" spans="1:17" s="6" customFormat="1" ht="31.5">
      <c r="A47" s="32" t="s">
        <v>49</v>
      </c>
      <c r="B47" s="27" t="s">
        <v>92</v>
      </c>
      <c r="C47" s="27" t="s">
        <v>13</v>
      </c>
      <c r="D47" s="27" t="s">
        <v>11</v>
      </c>
      <c r="E47" s="27" t="s">
        <v>21</v>
      </c>
      <c r="F47" s="27" t="s">
        <v>11</v>
      </c>
      <c r="G47" s="27" t="s">
        <v>11</v>
      </c>
      <c r="H47" s="27" t="s">
        <v>21</v>
      </c>
      <c r="I47" s="28">
        <v>18354.4</v>
      </c>
      <c r="J47" s="28" t="e">
        <f aca="true" t="shared" si="4" ref="J47:P47">J55</f>
        <v>#REF!</v>
      </c>
      <c r="K47" s="28" t="e">
        <f t="shared" si="4"/>
        <v>#REF!</v>
      </c>
      <c r="L47" s="28" t="e">
        <f t="shared" si="4"/>
        <v>#REF!</v>
      </c>
      <c r="M47" s="28" t="e">
        <f t="shared" si="4"/>
        <v>#REF!</v>
      </c>
      <c r="N47" s="28" t="e">
        <f t="shared" si="4"/>
        <v>#REF!</v>
      </c>
      <c r="O47" s="28" t="e">
        <f t="shared" si="4"/>
        <v>#REF!</v>
      </c>
      <c r="P47" s="28" t="e">
        <f t="shared" si="4"/>
        <v>#REF!</v>
      </c>
      <c r="Q47" s="28">
        <v>17535.9</v>
      </c>
    </row>
    <row r="48" spans="1:17" s="6" customFormat="1" ht="15.75">
      <c r="A48" s="7" t="s">
        <v>114</v>
      </c>
      <c r="B48" s="27" t="s">
        <v>92</v>
      </c>
      <c r="C48" s="20" t="s">
        <v>13</v>
      </c>
      <c r="D48" s="20" t="s">
        <v>7</v>
      </c>
      <c r="E48" s="20" t="s">
        <v>21</v>
      </c>
      <c r="F48" s="20" t="s">
        <v>11</v>
      </c>
      <c r="G48" s="20" t="s">
        <v>11</v>
      </c>
      <c r="H48" s="20" t="s">
        <v>21</v>
      </c>
      <c r="I48" s="68">
        <v>500</v>
      </c>
      <c r="J48" s="17"/>
      <c r="K48" s="17"/>
      <c r="L48" s="17"/>
      <c r="M48" s="17"/>
      <c r="N48" s="17"/>
      <c r="O48" s="17"/>
      <c r="P48" s="17"/>
      <c r="Q48" s="68">
        <v>500</v>
      </c>
    </row>
    <row r="49" spans="1:17" s="6" customFormat="1" ht="31.5">
      <c r="A49" s="7" t="s">
        <v>46</v>
      </c>
      <c r="B49" s="27" t="s">
        <v>92</v>
      </c>
      <c r="C49" s="20" t="s">
        <v>13</v>
      </c>
      <c r="D49" s="20" t="s">
        <v>7</v>
      </c>
      <c r="E49" s="20" t="s">
        <v>116</v>
      </c>
      <c r="F49" s="20" t="s">
        <v>11</v>
      </c>
      <c r="G49" s="20" t="s">
        <v>11</v>
      </c>
      <c r="H49" s="20" t="s">
        <v>21</v>
      </c>
      <c r="I49" s="68">
        <v>500</v>
      </c>
      <c r="J49" s="17"/>
      <c r="K49" s="17"/>
      <c r="L49" s="17"/>
      <c r="M49" s="17"/>
      <c r="N49" s="17"/>
      <c r="O49" s="17"/>
      <c r="P49" s="17"/>
      <c r="Q49" s="68">
        <v>500</v>
      </c>
    </row>
    <row r="50" spans="1:17" s="6" customFormat="1" ht="47.25">
      <c r="A50" s="8" t="s">
        <v>115</v>
      </c>
      <c r="B50" s="20" t="s">
        <v>92</v>
      </c>
      <c r="C50" s="20" t="s">
        <v>13</v>
      </c>
      <c r="D50" s="20" t="s">
        <v>7</v>
      </c>
      <c r="E50" s="20" t="s">
        <v>116</v>
      </c>
      <c r="F50" s="20" t="s">
        <v>8</v>
      </c>
      <c r="G50" s="20" t="s">
        <v>11</v>
      </c>
      <c r="H50" s="53" t="s">
        <v>117</v>
      </c>
      <c r="I50" s="68">
        <v>500</v>
      </c>
      <c r="J50" s="17"/>
      <c r="K50" s="17"/>
      <c r="L50" s="17"/>
      <c r="M50" s="17"/>
      <c r="N50" s="17"/>
      <c r="O50" s="17"/>
      <c r="P50" s="17"/>
      <c r="Q50" s="68">
        <v>500</v>
      </c>
    </row>
    <row r="51" spans="1:17" s="6" customFormat="1" ht="15.75">
      <c r="A51" s="32" t="s">
        <v>93</v>
      </c>
      <c r="B51" s="27" t="s">
        <v>92</v>
      </c>
      <c r="C51" s="27" t="s">
        <v>13</v>
      </c>
      <c r="D51" s="27" t="s">
        <v>8</v>
      </c>
      <c r="E51" s="27" t="s">
        <v>21</v>
      </c>
      <c r="F51" s="27" t="s">
        <v>11</v>
      </c>
      <c r="G51" s="27" t="s">
        <v>11</v>
      </c>
      <c r="H51" s="27" t="s">
        <v>21</v>
      </c>
      <c r="I51" s="28">
        <v>6000</v>
      </c>
      <c r="J51" s="28"/>
      <c r="K51" s="28"/>
      <c r="L51" s="28"/>
      <c r="M51" s="28"/>
      <c r="N51" s="28"/>
      <c r="O51" s="28"/>
      <c r="P51" s="28"/>
      <c r="Q51" s="28">
        <v>5181.5</v>
      </c>
    </row>
    <row r="52" spans="1:17" s="6" customFormat="1" ht="28.5">
      <c r="A52" s="66" t="s">
        <v>94</v>
      </c>
      <c r="B52" s="20" t="s">
        <v>92</v>
      </c>
      <c r="C52" s="20" t="s">
        <v>13</v>
      </c>
      <c r="D52" s="20" t="s">
        <v>8</v>
      </c>
      <c r="E52" s="20" t="s">
        <v>96</v>
      </c>
      <c r="F52" s="20" t="s">
        <v>13</v>
      </c>
      <c r="G52" s="20" t="s">
        <v>11</v>
      </c>
      <c r="H52" s="20" t="s">
        <v>11</v>
      </c>
      <c r="I52" s="68">
        <v>4000</v>
      </c>
      <c r="J52" s="17"/>
      <c r="K52" s="17"/>
      <c r="L52" s="17"/>
      <c r="M52" s="17"/>
      <c r="N52" s="17"/>
      <c r="O52" s="17"/>
      <c r="P52" s="17"/>
      <c r="Q52" s="68">
        <v>3181.5</v>
      </c>
    </row>
    <row r="53" spans="1:17" s="6" customFormat="1" ht="57">
      <c r="A53" s="66" t="s">
        <v>95</v>
      </c>
      <c r="B53" s="20" t="s">
        <v>92</v>
      </c>
      <c r="C53" s="20" t="s">
        <v>13</v>
      </c>
      <c r="D53" s="20" t="s">
        <v>8</v>
      </c>
      <c r="E53" s="20" t="s">
        <v>96</v>
      </c>
      <c r="F53" s="20" t="s">
        <v>13</v>
      </c>
      <c r="G53" s="20" t="s">
        <v>11</v>
      </c>
      <c r="H53" s="20" t="s">
        <v>43</v>
      </c>
      <c r="I53" s="68">
        <v>1150</v>
      </c>
      <c r="J53" s="17"/>
      <c r="K53" s="17"/>
      <c r="L53" s="17"/>
      <c r="M53" s="17"/>
      <c r="N53" s="17"/>
      <c r="O53" s="17"/>
      <c r="P53" s="17"/>
      <c r="Q53" s="68">
        <v>1150</v>
      </c>
    </row>
    <row r="54" spans="1:17" s="6" customFormat="1" ht="85.5">
      <c r="A54" s="98" t="s">
        <v>123</v>
      </c>
      <c r="B54" s="20" t="s">
        <v>92</v>
      </c>
      <c r="C54" s="20" t="s">
        <v>13</v>
      </c>
      <c r="D54" s="20" t="s">
        <v>8</v>
      </c>
      <c r="E54" s="20" t="s">
        <v>96</v>
      </c>
      <c r="F54" s="20" t="s">
        <v>13</v>
      </c>
      <c r="G54" s="20" t="s">
        <v>11</v>
      </c>
      <c r="H54" s="53" t="s">
        <v>118</v>
      </c>
      <c r="I54" s="68">
        <v>2850</v>
      </c>
      <c r="J54" s="68">
        <v>2031.5</v>
      </c>
      <c r="K54" s="17"/>
      <c r="L54" s="17"/>
      <c r="M54" s="17"/>
      <c r="N54" s="17"/>
      <c r="O54" s="17"/>
      <c r="P54" s="17"/>
      <c r="Q54" s="68">
        <v>2031.5</v>
      </c>
    </row>
    <row r="55" spans="1:17" s="19" customFormat="1" ht="15.75">
      <c r="A55" s="7" t="s">
        <v>47</v>
      </c>
      <c r="B55" s="20" t="s">
        <v>92</v>
      </c>
      <c r="C55" s="27" t="s">
        <v>13</v>
      </c>
      <c r="D55" s="27" t="s">
        <v>9</v>
      </c>
      <c r="E55" s="27" t="s">
        <v>21</v>
      </c>
      <c r="F55" s="27" t="s">
        <v>11</v>
      </c>
      <c r="G55" s="27" t="s">
        <v>11</v>
      </c>
      <c r="H55" s="52" t="s">
        <v>21</v>
      </c>
      <c r="I55" s="17">
        <v>10242.4</v>
      </c>
      <c r="J55" s="17" t="e">
        <f aca="true" t="shared" si="5" ref="J55:P55">SUM(J56)</f>
        <v>#REF!</v>
      </c>
      <c r="K55" s="17" t="e">
        <f t="shared" si="5"/>
        <v>#REF!</v>
      </c>
      <c r="L55" s="17" t="e">
        <f t="shared" si="5"/>
        <v>#REF!</v>
      </c>
      <c r="M55" s="17" t="e">
        <f t="shared" si="5"/>
        <v>#REF!</v>
      </c>
      <c r="N55" s="17" t="e">
        <f t="shared" si="5"/>
        <v>#REF!</v>
      </c>
      <c r="O55" s="17" t="e">
        <f t="shared" si="5"/>
        <v>#REF!</v>
      </c>
      <c r="P55" s="17" t="e">
        <f t="shared" si="5"/>
        <v>#REF!</v>
      </c>
      <c r="Q55" s="17">
        <f>SUM(Q56)</f>
        <v>10242.4</v>
      </c>
    </row>
    <row r="56" spans="1:17" s="6" customFormat="1" ht="15.75">
      <c r="A56" s="29" t="s">
        <v>47</v>
      </c>
      <c r="B56" s="20" t="s">
        <v>92</v>
      </c>
      <c r="C56" s="20" t="s">
        <v>13</v>
      </c>
      <c r="D56" s="20" t="s">
        <v>9</v>
      </c>
      <c r="E56" s="20" t="s">
        <v>45</v>
      </c>
      <c r="F56" s="20" t="s">
        <v>11</v>
      </c>
      <c r="G56" s="20" t="s">
        <v>11</v>
      </c>
      <c r="H56" s="53" t="s">
        <v>21</v>
      </c>
      <c r="I56" s="18">
        <f>I57+I59+I62</f>
        <v>10242.4</v>
      </c>
      <c r="J56" s="18" t="e">
        <f aca="true" t="shared" si="6" ref="J56:P56">J57+J59+J62</f>
        <v>#REF!</v>
      </c>
      <c r="K56" s="18" t="e">
        <f t="shared" si="6"/>
        <v>#REF!</v>
      </c>
      <c r="L56" s="18" t="e">
        <f t="shared" si="6"/>
        <v>#REF!</v>
      </c>
      <c r="M56" s="18" t="e">
        <f t="shared" si="6"/>
        <v>#REF!</v>
      </c>
      <c r="N56" s="18" t="e">
        <f t="shared" si="6"/>
        <v>#REF!</v>
      </c>
      <c r="O56" s="18" t="e">
        <f t="shared" si="6"/>
        <v>#REF!</v>
      </c>
      <c r="P56" s="18" t="e">
        <f t="shared" si="6"/>
        <v>#REF!</v>
      </c>
      <c r="Q56" s="18">
        <f>Q57+Q59+Q62</f>
        <v>10242.4</v>
      </c>
    </row>
    <row r="57" spans="1:17" s="6" customFormat="1" ht="15.75">
      <c r="A57" s="29" t="s">
        <v>50</v>
      </c>
      <c r="B57" s="20" t="s">
        <v>92</v>
      </c>
      <c r="C57" s="20" t="s">
        <v>13</v>
      </c>
      <c r="D57" s="20" t="s">
        <v>9</v>
      </c>
      <c r="E57" s="20" t="s">
        <v>45</v>
      </c>
      <c r="F57" s="20" t="s">
        <v>7</v>
      </c>
      <c r="G57" s="20" t="s">
        <v>11</v>
      </c>
      <c r="H57" s="53" t="s">
        <v>21</v>
      </c>
      <c r="I57" s="68">
        <v>8840.3</v>
      </c>
      <c r="J57" s="18">
        <f aca="true" t="shared" si="7" ref="J57:P57">J58</f>
        <v>0</v>
      </c>
      <c r="K57" s="18">
        <f t="shared" si="7"/>
        <v>0</v>
      </c>
      <c r="L57" s="18">
        <f t="shared" si="7"/>
        <v>0</v>
      </c>
      <c r="M57" s="18">
        <f t="shared" si="7"/>
        <v>0</v>
      </c>
      <c r="N57" s="18">
        <f t="shared" si="7"/>
        <v>0</v>
      </c>
      <c r="O57" s="18">
        <f t="shared" si="7"/>
        <v>0</v>
      </c>
      <c r="P57" s="18">
        <f t="shared" si="7"/>
        <v>0</v>
      </c>
      <c r="Q57" s="68">
        <v>8840.3</v>
      </c>
    </row>
    <row r="58" spans="1:17" s="6" customFormat="1" ht="47.25">
      <c r="A58" s="8" t="s">
        <v>44</v>
      </c>
      <c r="B58" s="20" t="s">
        <v>92</v>
      </c>
      <c r="C58" s="20" t="s">
        <v>13</v>
      </c>
      <c r="D58" s="20" t="s">
        <v>9</v>
      </c>
      <c r="E58" s="20" t="s">
        <v>45</v>
      </c>
      <c r="F58" s="20" t="s">
        <v>7</v>
      </c>
      <c r="G58" s="20" t="s">
        <v>11</v>
      </c>
      <c r="H58" s="53" t="s">
        <v>43</v>
      </c>
      <c r="I58" s="68">
        <v>8840.3</v>
      </c>
      <c r="J58" s="18"/>
      <c r="K58" s="18"/>
      <c r="L58" s="18"/>
      <c r="M58" s="18"/>
      <c r="N58" s="18"/>
      <c r="O58" s="18"/>
      <c r="P58" s="18">
        <f>O58+M58+L58+K58+J58</f>
        <v>0</v>
      </c>
      <c r="Q58" s="68">
        <v>8840.3</v>
      </c>
    </row>
    <row r="59" spans="1:23" s="6" customFormat="1" ht="31.5">
      <c r="A59" s="44" t="s">
        <v>67</v>
      </c>
      <c r="B59" s="20" t="s">
        <v>92</v>
      </c>
      <c r="C59" s="45" t="s">
        <v>13</v>
      </c>
      <c r="D59" s="45" t="s">
        <v>9</v>
      </c>
      <c r="E59" s="45" t="s">
        <v>45</v>
      </c>
      <c r="F59" s="45" t="s">
        <v>12</v>
      </c>
      <c r="G59" s="45" t="s">
        <v>11</v>
      </c>
      <c r="H59" s="55" t="s">
        <v>21</v>
      </c>
      <c r="I59" s="18">
        <v>297.1</v>
      </c>
      <c r="J59" s="18">
        <f aca="true" t="shared" si="8" ref="J59:P60">J60</f>
        <v>0</v>
      </c>
      <c r="K59" s="18">
        <f t="shared" si="8"/>
        <v>0</v>
      </c>
      <c r="L59" s="18">
        <f t="shared" si="8"/>
        <v>0</v>
      </c>
      <c r="M59" s="18">
        <f t="shared" si="8"/>
        <v>0</v>
      </c>
      <c r="N59" s="18">
        <f t="shared" si="8"/>
        <v>0</v>
      </c>
      <c r="O59" s="18">
        <f t="shared" si="8"/>
        <v>0</v>
      </c>
      <c r="P59" s="18">
        <f t="shared" si="8"/>
        <v>0</v>
      </c>
      <c r="Q59" s="18">
        <v>297.1</v>
      </c>
      <c r="W59" s="80">
        <f>Q56+Q51+Q50</f>
        <v>15923.9</v>
      </c>
    </row>
    <row r="60" spans="1:17" s="6" customFormat="1" ht="78.75">
      <c r="A60" s="44" t="s">
        <v>68</v>
      </c>
      <c r="B60" s="20" t="s">
        <v>92</v>
      </c>
      <c r="C60" s="45" t="s">
        <v>13</v>
      </c>
      <c r="D60" s="45" t="s">
        <v>9</v>
      </c>
      <c r="E60" s="45" t="s">
        <v>45</v>
      </c>
      <c r="F60" s="45" t="s">
        <v>12</v>
      </c>
      <c r="G60" s="45" t="s">
        <v>65</v>
      </c>
      <c r="H60" s="55" t="s">
        <v>21</v>
      </c>
      <c r="I60" s="18">
        <v>297.1</v>
      </c>
      <c r="J60" s="18">
        <f t="shared" si="8"/>
        <v>0</v>
      </c>
      <c r="K60" s="18">
        <f t="shared" si="8"/>
        <v>0</v>
      </c>
      <c r="L60" s="18">
        <f t="shared" si="8"/>
        <v>0</v>
      </c>
      <c r="M60" s="18">
        <f t="shared" si="8"/>
        <v>0</v>
      </c>
      <c r="N60" s="18">
        <f t="shared" si="8"/>
        <v>0</v>
      </c>
      <c r="O60" s="18">
        <f t="shared" si="8"/>
        <v>0</v>
      </c>
      <c r="P60" s="18">
        <f t="shared" si="8"/>
        <v>0</v>
      </c>
      <c r="Q60" s="18">
        <v>297.1</v>
      </c>
    </row>
    <row r="61" spans="1:17" s="6" customFormat="1" ht="47.25">
      <c r="A61" s="8" t="s">
        <v>44</v>
      </c>
      <c r="B61" s="20" t="s">
        <v>92</v>
      </c>
      <c r="C61" s="45" t="s">
        <v>13</v>
      </c>
      <c r="D61" s="45" t="s">
        <v>9</v>
      </c>
      <c r="E61" s="45" t="s">
        <v>45</v>
      </c>
      <c r="F61" s="45" t="s">
        <v>12</v>
      </c>
      <c r="G61" s="45" t="s">
        <v>65</v>
      </c>
      <c r="H61" s="53" t="s">
        <v>43</v>
      </c>
      <c r="I61" s="18">
        <v>297.1</v>
      </c>
      <c r="J61" s="18"/>
      <c r="K61" s="18"/>
      <c r="L61" s="18"/>
      <c r="M61" s="18"/>
      <c r="N61" s="18"/>
      <c r="O61" s="18"/>
      <c r="P61" s="16"/>
      <c r="Q61" s="18">
        <v>297.1</v>
      </c>
    </row>
    <row r="62" spans="1:17" s="6" customFormat="1" ht="31.5">
      <c r="A62" s="44" t="s">
        <v>69</v>
      </c>
      <c r="B62" s="20" t="s">
        <v>92</v>
      </c>
      <c r="C62" s="45" t="s">
        <v>13</v>
      </c>
      <c r="D62" s="45" t="s">
        <v>9</v>
      </c>
      <c r="E62" s="45" t="s">
        <v>45</v>
      </c>
      <c r="F62" s="45" t="s">
        <v>13</v>
      </c>
      <c r="G62" s="45" t="s">
        <v>11</v>
      </c>
      <c r="H62" s="55" t="s">
        <v>21</v>
      </c>
      <c r="I62" s="18">
        <v>1105</v>
      </c>
      <c r="J62" s="18" t="e">
        <f>J63+#REF!</f>
        <v>#REF!</v>
      </c>
      <c r="K62" s="18" t="e">
        <f>K63+#REF!</f>
        <v>#REF!</v>
      </c>
      <c r="L62" s="18" t="e">
        <f>L63+#REF!</f>
        <v>#REF!</v>
      </c>
      <c r="M62" s="18" t="e">
        <f>M63+#REF!</f>
        <v>#REF!</v>
      </c>
      <c r="N62" s="18" t="e">
        <f>N63+#REF!</f>
        <v>#REF!</v>
      </c>
      <c r="O62" s="18" t="e">
        <f>O63+#REF!</f>
        <v>#REF!</v>
      </c>
      <c r="P62" s="18" t="e">
        <f>P63+#REF!</f>
        <v>#REF!</v>
      </c>
      <c r="Q62" s="18">
        <v>1105</v>
      </c>
    </row>
    <row r="63" spans="1:17" s="6" customFormat="1" ht="31.5">
      <c r="A63" s="44" t="s">
        <v>69</v>
      </c>
      <c r="B63" s="20" t="s">
        <v>92</v>
      </c>
      <c r="C63" s="45" t="s">
        <v>13</v>
      </c>
      <c r="D63" s="45" t="s">
        <v>9</v>
      </c>
      <c r="E63" s="45" t="s">
        <v>45</v>
      </c>
      <c r="F63" s="45" t="s">
        <v>13</v>
      </c>
      <c r="G63" s="45" t="s">
        <v>8</v>
      </c>
      <c r="H63" s="55" t="s">
        <v>21</v>
      </c>
      <c r="I63" s="18">
        <v>1105</v>
      </c>
      <c r="J63" s="18">
        <f aca="true" t="shared" si="9" ref="J63:P63">J64</f>
        <v>0</v>
      </c>
      <c r="K63" s="18">
        <f t="shared" si="9"/>
        <v>0</v>
      </c>
      <c r="L63" s="18">
        <f t="shared" si="9"/>
        <v>0</v>
      </c>
      <c r="M63" s="18">
        <f t="shared" si="9"/>
        <v>0</v>
      </c>
      <c r="N63" s="18">
        <f t="shared" si="9"/>
        <v>0</v>
      </c>
      <c r="O63" s="18">
        <f t="shared" si="9"/>
        <v>0</v>
      </c>
      <c r="P63" s="18">
        <f t="shared" si="9"/>
        <v>0</v>
      </c>
      <c r="Q63" s="18">
        <v>1105</v>
      </c>
    </row>
    <row r="64" spans="1:17" s="6" customFormat="1" ht="47.25">
      <c r="A64" s="8" t="s">
        <v>44</v>
      </c>
      <c r="B64" s="20" t="s">
        <v>92</v>
      </c>
      <c r="C64" s="45" t="s">
        <v>13</v>
      </c>
      <c r="D64" s="45" t="s">
        <v>9</v>
      </c>
      <c r="E64" s="45" t="s">
        <v>45</v>
      </c>
      <c r="F64" s="45" t="s">
        <v>13</v>
      </c>
      <c r="G64" s="45" t="s">
        <v>8</v>
      </c>
      <c r="H64" s="55" t="s">
        <v>43</v>
      </c>
      <c r="I64" s="18">
        <v>1105</v>
      </c>
      <c r="J64" s="18"/>
      <c r="K64" s="18"/>
      <c r="L64" s="18"/>
      <c r="M64" s="18"/>
      <c r="N64" s="18"/>
      <c r="O64" s="18"/>
      <c r="P64" s="16"/>
      <c r="Q64" s="18">
        <v>1105</v>
      </c>
    </row>
    <row r="65" spans="1:17" s="6" customFormat="1" ht="30.75" customHeight="1">
      <c r="A65" s="66" t="s">
        <v>98</v>
      </c>
      <c r="B65" s="20" t="s">
        <v>92</v>
      </c>
      <c r="C65" s="55" t="s">
        <v>13</v>
      </c>
      <c r="D65" s="9" t="s">
        <v>11</v>
      </c>
      <c r="E65" s="9" t="s">
        <v>21</v>
      </c>
      <c r="F65" s="9" t="s">
        <v>11</v>
      </c>
      <c r="G65" s="53" t="s">
        <v>11</v>
      </c>
      <c r="H65" s="70" t="s">
        <v>21</v>
      </c>
      <c r="I65" s="71">
        <v>1612</v>
      </c>
      <c r="J65" s="18"/>
      <c r="K65" s="18"/>
      <c r="L65" s="18"/>
      <c r="M65" s="18"/>
      <c r="N65" s="18"/>
      <c r="O65" s="18"/>
      <c r="P65" s="16"/>
      <c r="Q65" s="71">
        <v>1612</v>
      </c>
    </row>
    <row r="66" spans="1:17" s="6" customFormat="1" ht="58.5" customHeight="1">
      <c r="A66" s="66" t="s">
        <v>99</v>
      </c>
      <c r="B66" s="20" t="s">
        <v>92</v>
      </c>
      <c r="C66" s="45" t="s">
        <v>13</v>
      </c>
      <c r="D66" s="69" t="s">
        <v>13</v>
      </c>
      <c r="E66" s="69" t="s">
        <v>100</v>
      </c>
      <c r="F66" s="69" t="s">
        <v>7</v>
      </c>
      <c r="G66" s="69" t="s">
        <v>11</v>
      </c>
      <c r="H66" s="69" t="s">
        <v>21</v>
      </c>
      <c r="I66" s="71">
        <v>1612</v>
      </c>
      <c r="J66" s="71">
        <v>1612</v>
      </c>
      <c r="K66" s="71">
        <v>1612</v>
      </c>
      <c r="L66" s="71">
        <v>1612</v>
      </c>
      <c r="M66" s="71">
        <v>1612</v>
      </c>
      <c r="N66" s="71">
        <v>1612</v>
      </c>
      <c r="O66" s="71">
        <v>1612</v>
      </c>
      <c r="P66" s="71">
        <v>1612</v>
      </c>
      <c r="Q66" s="71">
        <v>1612</v>
      </c>
    </row>
    <row r="67" spans="1:17" s="6" customFormat="1" ht="43.5" customHeight="1">
      <c r="A67" s="66" t="s">
        <v>95</v>
      </c>
      <c r="B67" s="20" t="s">
        <v>92</v>
      </c>
      <c r="C67" s="45" t="s">
        <v>13</v>
      </c>
      <c r="D67" s="55" t="s">
        <v>13</v>
      </c>
      <c r="E67" s="45" t="s">
        <v>100</v>
      </c>
      <c r="F67" s="45" t="s">
        <v>7</v>
      </c>
      <c r="G67" s="45" t="s">
        <v>65</v>
      </c>
      <c r="H67" s="45" t="s">
        <v>43</v>
      </c>
      <c r="I67" s="71">
        <v>1612</v>
      </c>
      <c r="J67" s="71">
        <v>1612</v>
      </c>
      <c r="K67" s="71">
        <v>1612</v>
      </c>
      <c r="L67" s="71">
        <v>1612</v>
      </c>
      <c r="M67" s="71">
        <v>1612</v>
      </c>
      <c r="N67" s="71">
        <v>1612</v>
      </c>
      <c r="O67" s="71">
        <v>1612</v>
      </c>
      <c r="P67" s="71">
        <v>1612</v>
      </c>
      <c r="Q67" s="71">
        <v>1612</v>
      </c>
    </row>
    <row r="68" spans="1:17" s="2" customFormat="1" ht="15.75">
      <c r="A68" s="30" t="s">
        <v>34</v>
      </c>
      <c r="B68" s="20" t="s">
        <v>92</v>
      </c>
      <c r="C68" s="31" t="s">
        <v>15</v>
      </c>
      <c r="D68" s="31" t="s">
        <v>11</v>
      </c>
      <c r="E68" s="31" t="s">
        <v>21</v>
      </c>
      <c r="F68" s="31" t="s">
        <v>11</v>
      </c>
      <c r="G68" s="31" t="s">
        <v>11</v>
      </c>
      <c r="H68" s="52" t="s">
        <v>21</v>
      </c>
      <c r="I68" s="28">
        <f>I69</f>
        <v>3359</v>
      </c>
      <c r="J68" s="28">
        <f aca="true" t="shared" si="10" ref="J68:P70">J69</f>
        <v>0</v>
      </c>
      <c r="K68" s="28">
        <f t="shared" si="10"/>
        <v>0</v>
      </c>
      <c r="L68" s="28">
        <f t="shared" si="10"/>
        <v>0</v>
      </c>
      <c r="M68" s="28">
        <f t="shared" si="10"/>
        <v>0</v>
      </c>
      <c r="N68" s="28">
        <f t="shared" si="10"/>
        <v>0</v>
      </c>
      <c r="O68" s="28">
        <f t="shared" si="10"/>
        <v>0</v>
      </c>
      <c r="P68" s="28">
        <f t="shared" si="10"/>
        <v>0</v>
      </c>
      <c r="Q68" s="28">
        <f>Q69</f>
        <v>3359</v>
      </c>
    </row>
    <row r="69" spans="1:17" s="1" customFormat="1" ht="15.75">
      <c r="A69" s="29" t="s">
        <v>17</v>
      </c>
      <c r="B69" s="20" t="s">
        <v>92</v>
      </c>
      <c r="C69" s="9" t="s">
        <v>15</v>
      </c>
      <c r="D69" s="9" t="s">
        <v>7</v>
      </c>
      <c r="E69" s="9" t="s">
        <v>21</v>
      </c>
      <c r="F69" s="9" t="s">
        <v>11</v>
      </c>
      <c r="G69" s="9" t="s">
        <v>11</v>
      </c>
      <c r="H69" s="53" t="s">
        <v>21</v>
      </c>
      <c r="I69" s="18">
        <f>I70</f>
        <v>3359</v>
      </c>
      <c r="J69" s="18">
        <f t="shared" si="10"/>
        <v>0</v>
      </c>
      <c r="K69" s="18">
        <f t="shared" si="10"/>
        <v>0</v>
      </c>
      <c r="L69" s="18">
        <f t="shared" si="10"/>
        <v>0</v>
      </c>
      <c r="M69" s="18">
        <f t="shared" si="10"/>
        <v>0</v>
      </c>
      <c r="N69" s="18">
        <f t="shared" si="10"/>
        <v>0</v>
      </c>
      <c r="O69" s="18">
        <f t="shared" si="10"/>
        <v>0</v>
      </c>
      <c r="P69" s="18">
        <f t="shared" si="10"/>
        <v>0</v>
      </c>
      <c r="Q69" s="18">
        <f>Q70</f>
        <v>3359</v>
      </c>
    </row>
    <row r="70" spans="1:17" s="6" customFormat="1" ht="35.25" customHeight="1">
      <c r="A70" s="29" t="s">
        <v>51</v>
      </c>
      <c r="B70" s="20" t="s">
        <v>92</v>
      </c>
      <c r="C70" s="9" t="s">
        <v>15</v>
      </c>
      <c r="D70" s="9" t="s">
        <v>7</v>
      </c>
      <c r="E70" s="9" t="s">
        <v>18</v>
      </c>
      <c r="F70" s="9" t="s">
        <v>11</v>
      </c>
      <c r="G70" s="9" t="s">
        <v>11</v>
      </c>
      <c r="H70" s="53" t="s">
        <v>21</v>
      </c>
      <c r="I70" s="18">
        <f>I71</f>
        <v>3359</v>
      </c>
      <c r="J70" s="18">
        <f t="shared" si="10"/>
        <v>0</v>
      </c>
      <c r="K70" s="18">
        <f t="shared" si="10"/>
        <v>0</v>
      </c>
      <c r="L70" s="18">
        <f t="shared" si="10"/>
        <v>0</v>
      </c>
      <c r="M70" s="18">
        <f t="shared" si="10"/>
        <v>0</v>
      </c>
      <c r="N70" s="18">
        <f t="shared" si="10"/>
        <v>0</v>
      </c>
      <c r="O70" s="18">
        <f t="shared" si="10"/>
        <v>0</v>
      </c>
      <c r="P70" s="18">
        <f t="shared" si="10"/>
        <v>0</v>
      </c>
      <c r="Q70" s="18">
        <f>Q71</f>
        <v>3359</v>
      </c>
    </row>
    <row r="71" spans="1:17" s="1" customFormat="1" ht="47.25">
      <c r="A71" s="29" t="s">
        <v>52</v>
      </c>
      <c r="B71" s="20" t="s">
        <v>92</v>
      </c>
      <c r="C71" s="9" t="s">
        <v>15</v>
      </c>
      <c r="D71" s="9" t="s">
        <v>7</v>
      </c>
      <c r="E71" s="9" t="s">
        <v>18</v>
      </c>
      <c r="F71" s="9" t="s">
        <v>24</v>
      </c>
      <c r="G71" s="9" t="s">
        <v>11</v>
      </c>
      <c r="H71" s="53" t="s">
        <v>21</v>
      </c>
      <c r="I71" s="18">
        <f>I72+I73+I74</f>
        <v>3359</v>
      </c>
      <c r="J71" s="18">
        <f aca="true" t="shared" si="11" ref="J71:P71">J72+J73+J74</f>
        <v>0</v>
      </c>
      <c r="K71" s="18">
        <f t="shared" si="11"/>
        <v>0</v>
      </c>
      <c r="L71" s="18">
        <f t="shared" si="11"/>
        <v>0</v>
      </c>
      <c r="M71" s="18">
        <f t="shared" si="11"/>
        <v>0</v>
      </c>
      <c r="N71" s="18">
        <f t="shared" si="11"/>
        <v>0</v>
      </c>
      <c r="O71" s="18">
        <f t="shared" si="11"/>
        <v>0</v>
      </c>
      <c r="P71" s="18">
        <f t="shared" si="11"/>
        <v>0</v>
      </c>
      <c r="Q71" s="18">
        <f>Q72+Q73+Q74</f>
        <v>3359</v>
      </c>
    </row>
    <row r="72" spans="1:17" s="6" customFormat="1" ht="141.75">
      <c r="A72" s="8" t="s">
        <v>42</v>
      </c>
      <c r="B72" s="20" t="s">
        <v>92</v>
      </c>
      <c r="C72" s="9" t="s">
        <v>15</v>
      </c>
      <c r="D72" s="9" t="s">
        <v>7</v>
      </c>
      <c r="E72" s="9" t="s">
        <v>18</v>
      </c>
      <c r="F72" s="9" t="s">
        <v>24</v>
      </c>
      <c r="G72" s="9" t="s">
        <v>8</v>
      </c>
      <c r="H72" s="53" t="s">
        <v>41</v>
      </c>
      <c r="I72" s="18">
        <v>2412.5</v>
      </c>
      <c r="J72" s="18"/>
      <c r="K72" s="18"/>
      <c r="L72" s="18"/>
      <c r="M72" s="18"/>
      <c r="N72" s="18"/>
      <c r="O72" s="18"/>
      <c r="P72" s="16">
        <f>O72+M72+L72+K72+J72</f>
        <v>0</v>
      </c>
      <c r="Q72" s="18">
        <v>2412.5</v>
      </c>
    </row>
    <row r="73" spans="1:17" s="6" customFormat="1" ht="59.25" customHeight="1">
      <c r="A73" s="8" t="s">
        <v>44</v>
      </c>
      <c r="B73" s="20" t="s">
        <v>92</v>
      </c>
      <c r="C73" s="9" t="s">
        <v>15</v>
      </c>
      <c r="D73" s="9" t="s">
        <v>7</v>
      </c>
      <c r="E73" s="9" t="s">
        <v>18</v>
      </c>
      <c r="F73" s="9" t="s">
        <v>24</v>
      </c>
      <c r="G73" s="9" t="s">
        <v>8</v>
      </c>
      <c r="H73" s="53" t="s">
        <v>43</v>
      </c>
      <c r="I73" s="18">
        <v>860.9</v>
      </c>
      <c r="J73" s="18"/>
      <c r="K73" s="18"/>
      <c r="L73" s="18"/>
      <c r="M73" s="18"/>
      <c r="N73" s="18"/>
      <c r="O73" s="18"/>
      <c r="P73" s="16"/>
      <c r="Q73" s="18">
        <v>860.9</v>
      </c>
    </row>
    <row r="74" spans="1:17" s="6" customFormat="1" ht="31.5">
      <c r="A74" s="8" t="s">
        <v>85</v>
      </c>
      <c r="B74" s="20" t="s">
        <v>92</v>
      </c>
      <c r="C74" s="9" t="s">
        <v>15</v>
      </c>
      <c r="D74" s="9" t="s">
        <v>7</v>
      </c>
      <c r="E74" s="9" t="s">
        <v>18</v>
      </c>
      <c r="F74" s="9" t="s">
        <v>24</v>
      </c>
      <c r="G74" s="9" t="s">
        <v>8</v>
      </c>
      <c r="H74" s="53" t="s">
        <v>86</v>
      </c>
      <c r="I74" s="18">
        <v>85.6</v>
      </c>
      <c r="J74" s="18"/>
      <c r="K74" s="18"/>
      <c r="L74" s="18"/>
      <c r="M74" s="18"/>
      <c r="N74" s="18"/>
      <c r="O74" s="18"/>
      <c r="P74" s="16"/>
      <c r="Q74" s="18">
        <v>85.6</v>
      </c>
    </row>
    <row r="75" spans="1:17" s="6" customFormat="1" ht="24.75" customHeight="1">
      <c r="A75" s="35" t="s">
        <v>39</v>
      </c>
      <c r="B75" s="20" t="s">
        <v>92</v>
      </c>
      <c r="C75" s="31" t="s">
        <v>16</v>
      </c>
      <c r="D75" s="31" t="s">
        <v>11</v>
      </c>
      <c r="E75" s="31" t="s">
        <v>21</v>
      </c>
      <c r="F75" s="31" t="s">
        <v>11</v>
      </c>
      <c r="G75" s="31" t="s">
        <v>11</v>
      </c>
      <c r="H75" s="56" t="s">
        <v>21</v>
      </c>
      <c r="I75" s="28">
        <f>I76+I81</f>
        <v>3200.6000000000004</v>
      </c>
      <c r="J75" s="28">
        <f aca="true" t="shared" si="12" ref="J75:P75">J76</f>
        <v>0</v>
      </c>
      <c r="K75" s="28">
        <f t="shared" si="12"/>
        <v>200</v>
      </c>
      <c r="L75" s="28">
        <f t="shared" si="12"/>
        <v>0</v>
      </c>
      <c r="M75" s="28">
        <f t="shared" si="12"/>
        <v>0</v>
      </c>
      <c r="N75" s="28">
        <f t="shared" si="12"/>
        <v>0</v>
      </c>
      <c r="O75" s="28">
        <f t="shared" si="12"/>
        <v>0</v>
      </c>
      <c r="P75" s="28">
        <f t="shared" si="12"/>
        <v>200</v>
      </c>
      <c r="Q75" s="28">
        <f>Q76+Q81</f>
        <v>3200.6000000000004</v>
      </c>
    </row>
    <row r="76" spans="1:17" s="6" customFormat="1" ht="32.25" customHeight="1">
      <c r="A76" s="36" t="s">
        <v>40</v>
      </c>
      <c r="B76" s="20" t="s">
        <v>92</v>
      </c>
      <c r="C76" s="38" t="s">
        <v>16</v>
      </c>
      <c r="D76" s="38" t="s">
        <v>8</v>
      </c>
      <c r="E76" s="38" t="s">
        <v>21</v>
      </c>
      <c r="F76" s="38" t="s">
        <v>11</v>
      </c>
      <c r="G76" s="38" t="s">
        <v>11</v>
      </c>
      <c r="H76" s="57" t="s">
        <v>21</v>
      </c>
      <c r="I76" s="68">
        <v>2161.3</v>
      </c>
      <c r="J76" s="18">
        <f aca="true" t="shared" si="13" ref="J76:P76">J77</f>
        <v>0</v>
      </c>
      <c r="K76" s="18">
        <f t="shared" si="13"/>
        <v>200</v>
      </c>
      <c r="L76" s="18">
        <f t="shared" si="13"/>
        <v>0</v>
      </c>
      <c r="M76" s="18">
        <f t="shared" si="13"/>
        <v>0</v>
      </c>
      <c r="N76" s="18">
        <f t="shared" si="13"/>
        <v>0</v>
      </c>
      <c r="O76" s="18">
        <f t="shared" si="13"/>
        <v>0</v>
      </c>
      <c r="P76" s="18">
        <f t="shared" si="13"/>
        <v>200</v>
      </c>
      <c r="Q76" s="68">
        <v>2161.3</v>
      </c>
    </row>
    <row r="77" spans="1:17" s="6" customFormat="1" ht="32.25" customHeight="1">
      <c r="A77" s="37" t="s">
        <v>53</v>
      </c>
      <c r="B77" s="20" t="s">
        <v>92</v>
      </c>
      <c r="C77" s="38" t="s">
        <v>16</v>
      </c>
      <c r="D77" s="38" t="s">
        <v>8</v>
      </c>
      <c r="E77" s="38" t="s">
        <v>54</v>
      </c>
      <c r="F77" s="38" t="s">
        <v>11</v>
      </c>
      <c r="G77" s="38" t="s">
        <v>11</v>
      </c>
      <c r="H77" s="57" t="s">
        <v>21</v>
      </c>
      <c r="I77" s="68">
        <v>2161.3</v>
      </c>
      <c r="J77" s="18">
        <f aca="true" t="shared" si="14" ref="J77:P77">J78</f>
        <v>0</v>
      </c>
      <c r="K77" s="18">
        <f t="shared" si="14"/>
        <v>200</v>
      </c>
      <c r="L77" s="18">
        <f t="shared" si="14"/>
        <v>0</v>
      </c>
      <c r="M77" s="18">
        <f t="shared" si="14"/>
        <v>0</v>
      </c>
      <c r="N77" s="18">
        <f t="shared" si="14"/>
        <v>0</v>
      </c>
      <c r="O77" s="18">
        <f t="shared" si="14"/>
        <v>0</v>
      </c>
      <c r="P77" s="18">
        <f t="shared" si="14"/>
        <v>200</v>
      </c>
      <c r="Q77" s="68">
        <v>2161.3</v>
      </c>
    </row>
    <row r="78" spans="1:17" s="6" customFormat="1" ht="32.25" customHeight="1">
      <c r="A78" s="37" t="s">
        <v>52</v>
      </c>
      <c r="B78" s="20" t="s">
        <v>92</v>
      </c>
      <c r="C78" s="38" t="s">
        <v>16</v>
      </c>
      <c r="D78" s="38" t="s">
        <v>8</v>
      </c>
      <c r="E78" s="38" t="s">
        <v>54</v>
      </c>
      <c r="F78" s="38" t="s">
        <v>24</v>
      </c>
      <c r="G78" s="38" t="s">
        <v>11</v>
      </c>
      <c r="H78" s="57" t="s">
        <v>21</v>
      </c>
      <c r="I78" s="68">
        <v>2161.3</v>
      </c>
      <c r="J78" s="18">
        <f aca="true" t="shared" si="15" ref="J78:P78">J79</f>
        <v>0</v>
      </c>
      <c r="K78" s="18">
        <f t="shared" si="15"/>
        <v>200</v>
      </c>
      <c r="L78" s="18">
        <f t="shared" si="15"/>
        <v>0</v>
      </c>
      <c r="M78" s="18">
        <f t="shared" si="15"/>
        <v>0</v>
      </c>
      <c r="N78" s="18">
        <f t="shared" si="15"/>
        <v>0</v>
      </c>
      <c r="O78" s="18">
        <f t="shared" si="15"/>
        <v>0</v>
      </c>
      <c r="P78" s="18">
        <f t="shared" si="15"/>
        <v>200</v>
      </c>
      <c r="Q78" s="68">
        <v>2161.3</v>
      </c>
    </row>
    <row r="79" spans="1:17" s="6" customFormat="1" ht="45.75" customHeight="1">
      <c r="A79" s="37" t="s">
        <v>74</v>
      </c>
      <c r="B79" s="20" t="s">
        <v>92</v>
      </c>
      <c r="C79" s="38" t="s">
        <v>16</v>
      </c>
      <c r="D79" s="38" t="s">
        <v>8</v>
      </c>
      <c r="E79" s="38" t="s">
        <v>54</v>
      </c>
      <c r="F79" s="38" t="s">
        <v>24</v>
      </c>
      <c r="G79" s="38" t="s">
        <v>8</v>
      </c>
      <c r="H79" s="57" t="s">
        <v>21</v>
      </c>
      <c r="I79" s="68">
        <v>2161.3</v>
      </c>
      <c r="J79" s="18">
        <f aca="true" t="shared" si="16" ref="J79:P79">J80+J81</f>
        <v>0</v>
      </c>
      <c r="K79" s="18">
        <f t="shared" si="16"/>
        <v>200</v>
      </c>
      <c r="L79" s="18">
        <f t="shared" si="16"/>
        <v>0</v>
      </c>
      <c r="M79" s="18">
        <f t="shared" si="16"/>
        <v>0</v>
      </c>
      <c r="N79" s="18">
        <f t="shared" si="16"/>
        <v>0</v>
      </c>
      <c r="O79" s="18">
        <f t="shared" si="16"/>
        <v>0</v>
      </c>
      <c r="P79" s="18">
        <f t="shared" si="16"/>
        <v>200</v>
      </c>
      <c r="Q79" s="68">
        <v>2161.3</v>
      </c>
    </row>
    <row r="80" spans="1:17" s="6" customFormat="1" ht="141.75">
      <c r="A80" s="8" t="s">
        <v>42</v>
      </c>
      <c r="B80" s="20" t="s">
        <v>92</v>
      </c>
      <c r="C80" s="38" t="s">
        <v>16</v>
      </c>
      <c r="D80" s="38" t="s">
        <v>8</v>
      </c>
      <c r="E80" s="38" t="s">
        <v>54</v>
      </c>
      <c r="F80" s="38" t="s">
        <v>24</v>
      </c>
      <c r="G80" s="38" t="s">
        <v>8</v>
      </c>
      <c r="H80" s="57" t="s">
        <v>41</v>
      </c>
      <c r="I80" s="68">
        <v>2161.3</v>
      </c>
      <c r="J80" s="18"/>
      <c r="K80" s="18"/>
      <c r="L80" s="18"/>
      <c r="M80" s="18"/>
      <c r="N80" s="18"/>
      <c r="O80" s="18"/>
      <c r="P80" s="16">
        <f>O80+M80+L80+K80+J80</f>
        <v>0</v>
      </c>
      <c r="Q80" s="68">
        <v>2161.3</v>
      </c>
    </row>
    <row r="81" spans="1:17" s="6" customFormat="1" ht="47.25">
      <c r="A81" s="8" t="s">
        <v>44</v>
      </c>
      <c r="B81" s="20" t="s">
        <v>92</v>
      </c>
      <c r="C81" s="38" t="s">
        <v>16</v>
      </c>
      <c r="D81" s="38" t="s">
        <v>8</v>
      </c>
      <c r="E81" s="38" t="s">
        <v>54</v>
      </c>
      <c r="F81" s="38" t="s">
        <v>24</v>
      </c>
      <c r="G81" s="38" t="s">
        <v>8</v>
      </c>
      <c r="H81" s="57" t="s">
        <v>43</v>
      </c>
      <c r="I81" s="68">
        <v>1039.3</v>
      </c>
      <c r="J81" s="18"/>
      <c r="K81" s="18">
        <v>200</v>
      </c>
      <c r="L81" s="18"/>
      <c r="M81" s="18"/>
      <c r="N81" s="18"/>
      <c r="O81" s="18"/>
      <c r="P81" s="16">
        <f>O81+M81+L81+K81+J81</f>
        <v>200</v>
      </c>
      <c r="Q81" s="68">
        <v>1039.3</v>
      </c>
    </row>
    <row r="82" spans="1:17" s="6" customFormat="1" ht="31.5" customHeight="1">
      <c r="A82" s="49" t="s">
        <v>97</v>
      </c>
      <c r="B82" s="27" t="s">
        <v>56</v>
      </c>
      <c r="C82" s="42"/>
      <c r="D82" s="42"/>
      <c r="E82" s="42"/>
      <c r="F82" s="42"/>
      <c r="G82" s="42"/>
      <c r="H82" s="49"/>
      <c r="I82" s="28">
        <v>2267.8</v>
      </c>
      <c r="J82" s="68"/>
      <c r="K82" s="68"/>
      <c r="L82" s="68"/>
      <c r="M82" s="68"/>
      <c r="N82" s="68"/>
      <c r="O82" s="68"/>
      <c r="P82" s="28"/>
      <c r="Q82" s="28">
        <v>2267.8</v>
      </c>
    </row>
    <row r="83" spans="1:17" s="6" customFormat="1" ht="31.5">
      <c r="A83" s="42" t="s">
        <v>28</v>
      </c>
      <c r="B83" s="41" t="s">
        <v>56</v>
      </c>
      <c r="C83" s="43" t="s">
        <v>7</v>
      </c>
      <c r="D83" s="43" t="s">
        <v>11</v>
      </c>
      <c r="E83" s="43" t="s">
        <v>21</v>
      </c>
      <c r="F83" s="43" t="s">
        <v>11</v>
      </c>
      <c r="G83" s="43" t="s">
        <v>11</v>
      </c>
      <c r="H83" s="58" t="s">
        <v>21</v>
      </c>
      <c r="I83" s="28">
        <v>2267.8</v>
      </c>
      <c r="J83" s="28">
        <v>2267.8</v>
      </c>
      <c r="K83" s="28">
        <v>2267.8</v>
      </c>
      <c r="L83" s="28">
        <v>2267.8</v>
      </c>
      <c r="M83" s="28">
        <v>2267.8</v>
      </c>
      <c r="N83" s="28">
        <v>2267.8</v>
      </c>
      <c r="O83" s="28">
        <v>2267.8</v>
      </c>
      <c r="P83" s="28">
        <v>2267.8</v>
      </c>
      <c r="Q83" s="28">
        <v>2267.8</v>
      </c>
    </row>
    <row r="84" spans="1:17" s="6" customFormat="1" ht="94.5">
      <c r="A84" s="42" t="s">
        <v>55</v>
      </c>
      <c r="B84" s="41" t="s">
        <v>56</v>
      </c>
      <c r="C84" s="43" t="s">
        <v>7</v>
      </c>
      <c r="D84" s="43" t="s">
        <v>9</v>
      </c>
      <c r="E84" s="43" t="s">
        <v>21</v>
      </c>
      <c r="F84" s="43" t="s">
        <v>11</v>
      </c>
      <c r="G84" s="43" t="s">
        <v>11</v>
      </c>
      <c r="H84" s="58" t="s">
        <v>21</v>
      </c>
      <c r="I84" s="17">
        <v>787.6</v>
      </c>
      <c r="J84" s="17">
        <f>J85</f>
        <v>787.6</v>
      </c>
      <c r="K84" s="17">
        <f>K85</f>
        <v>787.6</v>
      </c>
      <c r="L84" s="17">
        <f>L85</f>
        <v>787.6</v>
      </c>
      <c r="M84" s="17">
        <f>M85</f>
        <v>787.6</v>
      </c>
      <c r="N84" s="17">
        <f>N85</f>
        <v>787.6</v>
      </c>
      <c r="O84" s="17">
        <f>O85</f>
        <v>787.6</v>
      </c>
      <c r="P84" s="17">
        <f>P85</f>
        <v>787.6</v>
      </c>
      <c r="Q84" s="17">
        <v>787.6</v>
      </c>
    </row>
    <row r="85" spans="1:17" s="6" customFormat="1" ht="94.5">
      <c r="A85" s="8" t="s">
        <v>22</v>
      </c>
      <c r="B85" s="41" t="s">
        <v>56</v>
      </c>
      <c r="C85" s="9" t="s">
        <v>7</v>
      </c>
      <c r="D85" s="9" t="s">
        <v>9</v>
      </c>
      <c r="E85" s="9" t="s">
        <v>23</v>
      </c>
      <c r="F85" s="9" t="s">
        <v>11</v>
      </c>
      <c r="G85" s="9" t="s">
        <v>11</v>
      </c>
      <c r="H85" s="54" t="s">
        <v>21</v>
      </c>
      <c r="I85" s="17">
        <v>787.6</v>
      </c>
      <c r="J85" s="17">
        <v>787.6</v>
      </c>
      <c r="K85" s="17">
        <v>787.6</v>
      </c>
      <c r="L85" s="17">
        <v>787.6</v>
      </c>
      <c r="M85" s="17">
        <v>787.6</v>
      </c>
      <c r="N85" s="17">
        <v>787.6</v>
      </c>
      <c r="O85" s="17">
        <v>787.6</v>
      </c>
      <c r="P85" s="17">
        <v>787.6</v>
      </c>
      <c r="Q85" s="17">
        <v>787.6</v>
      </c>
    </row>
    <row r="86" spans="1:17" s="6" customFormat="1" ht="47.25">
      <c r="A86" s="8" t="s">
        <v>0</v>
      </c>
      <c r="B86" s="20" t="s">
        <v>56</v>
      </c>
      <c r="C86" s="9" t="s">
        <v>7</v>
      </c>
      <c r="D86" s="9" t="s">
        <v>9</v>
      </c>
      <c r="E86" s="9" t="s">
        <v>23</v>
      </c>
      <c r="F86" s="9" t="s">
        <v>16</v>
      </c>
      <c r="G86" s="9" t="s">
        <v>8</v>
      </c>
      <c r="H86" s="54" t="s">
        <v>21</v>
      </c>
      <c r="I86" s="17">
        <v>787.6</v>
      </c>
      <c r="J86" s="17">
        <v>787.6</v>
      </c>
      <c r="K86" s="17">
        <v>787.6</v>
      </c>
      <c r="L86" s="17">
        <v>787.6</v>
      </c>
      <c r="M86" s="17">
        <v>787.6</v>
      </c>
      <c r="N86" s="17">
        <v>787.6</v>
      </c>
      <c r="O86" s="17">
        <v>787.6</v>
      </c>
      <c r="P86" s="17">
        <v>787.6</v>
      </c>
      <c r="Q86" s="17">
        <v>787.6</v>
      </c>
    </row>
    <row r="87" spans="1:17" s="6" customFormat="1" ht="141.75">
      <c r="A87" s="8" t="s">
        <v>42</v>
      </c>
      <c r="B87" s="20" t="s">
        <v>56</v>
      </c>
      <c r="C87" s="9" t="s">
        <v>7</v>
      </c>
      <c r="D87" s="9" t="s">
        <v>9</v>
      </c>
      <c r="E87" s="9" t="s">
        <v>23</v>
      </c>
      <c r="F87" s="9" t="s">
        <v>16</v>
      </c>
      <c r="G87" s="9" t="s">
        <v>8</v>
      </c>
      <c r="H87" s="9" t="s">
        <v>41</v>
      </c>
      <c r="I87" s="18">
        <v>446.2</v>
      </c>
      <c r="J87" s="18"/>
      <c r="K87" s="18"/>
      <c r="L87" s="18"/>
      <c r="M87" s="18"/>
      <c r="N87" s="18"/>
      <c r="O87" s="18"/>
      <c r="P87" s="16"/>
      <c r="Q87" s="18">
        <v>446.2</v>
      </c>
    </row>
    <row r="88" spans="1:17" s="6" customFormat="1" ht="47.25">
      <c r="A88" s="8" t="s">
        <v>44</v>
      </c>
      <c r="B88" s="20" t="s">
        <v>56</v>
      </c>
      <c r="C88" s="9" t="s">
        <v>7</v>
      </c>
      <c r="D88" s="9" t="s">
        <v>9</v>
      </c>
      <c r="E88" s="9" t="s">
        <v>23</v>
      </c>
      <c r="F88" s="9" t="s">
        <v>16</v>
      </c>
      <c r="G88" s="9" t="s">
        <v>8</v>
      </c>
      <c r="H88" s="70" t="s">
        <v>43</v>
      </c>
      <c r="I88" s="75">
        <v>1034</v>
      </c>
      <c r="J88" s="39"/>
      <c r="K88" s="39"/>
      <c r="L88" s="39"/>
      <c r="M88" s="39"/>
      <c r="N88" s="39"/>
      <c r="O88" s="39"/>
      <c r="P88" s="40"/>
      <c r="Q88" s="75">
        <v>1034</v>
      </c>
    </row>
    <row r="89" spans="1:16" s="65" customFormat="1" ht="12.75" customHeight="1">
      <c r="A89" s="10"/>
      <c r="B89" s="64"/>
      <c r="C89" s="11"/>
      <c r="D89" s="11"/>
      <c r="E89" s="12"/>
      <c r="F89" s="12"/>
      <c r="G89" s="12"/>
      <c r="H89" s="11"/>
      <c r="I89" s="39"/>
      <c r="J89" s="14"/>
      <c r="K89" s="14"/>
      <c r="L89" s="14"/>
      <c r="M89" s="14"/>
      <c r="N89" s="14"/>
      <c r="O89" s="14"/>
      <c r="P89" s="14"/>
    </row>
    <row r="90" spans="1:16" s="6" customFormat="1" ht="54" customHeight="1">
      <c r="A90" s="10" t="s">
        <v>119</v>
      </c>
      <c r="B90" s="10"/>
      <c r="C90" s="11"/>
      <c r="D90" s="11"/>
      <c r="E90" s="81" t="s">
        <v>107</v>
      </c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37.5" customHeight="1">
      <c r="A91" s="6"/>
      <c r="B91" s="10"/>
      <c r="C91" s="6"/>
      <c r="D91" s="6"/>
      <c r="E91" s="82" t="s">
        <v>62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spans="2:16" ht="28.5" customHeight="1">
      <c r="B92" s="6"/>
      <c r="H92" s="15"/>
      <c r="P92"/>
    </row>
  </sheetData>
  <sheetProtection/>
  <mergeCells count="12">
    <mergeCell ref="C1:Q1"/>
    <mergeCell ref="A2:Q2"/>
    <mergeCell ref="A3:Q3"/>
    <mergeCell ref="A4:Q4"/>
    <mergeCell ref="A5:Q5"/>
    <mergeCell ref="A9:A10"/>
    <mergeCell ref="B9:H9"/>
    <mergeCell ref="E10:G10"/>
    <mergeCell ref="E90:P90"/>
    <mergeCell ref="E91:P91"/>
    <mergeCell ref="I9:Q9"/>
    <mergeCell ref="A7:I7"/>
  </mergeCells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2014-12-10T07:20:02Z</cp:lastPrinted>
  <dcterms:created xsi:type="dcterms:W3CDTF">2004-11-15T11:25:47Z</dcterms:created>
  <dcterms:modified xsi:type="dcterms:W3CDTF">2014-12-10T07:22:53Z</dcterms:modified>
  <cp:category/>
  <cp:version/>
  <cp:contentType/>
  <cp:contentStatus/>
</cp:coreProperties>
</file>