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820" firstSheet="1" activeTab="1"/>
  </bookViews>
  <sheets>
    <sheet name="Касли ведомст 16 17 прилож 7" sheetId="1" r:id="rId1"/>
    <sheet name="Касли функци 16 17 прилож5" sheetId="2" r:id="rId2"/>
    <sheet name="Касли ведомствен 2015 прилож 6" sheetId="3" r:id="rId3"/>
    <sheet name="Касли функцион 2015 прилож 4" sheetId="4" r:id="rId4"/>
  </sheets>
  <definedNames>
    <definedName name="_xlnm.Print_Titles" localSheetId="0">'Касли ведомст 16 17 прилож 7'!$9:$10</definedName>
    <definedName name="_xlnm.Print_Titles" localSheetId="2">'Касли ведомствен 2015 прилож 6'!$9:$10</definedName>
    <definedName name="_xlnm.Print_Titles" localSheetId="1">'Касли функци 16 17 прилож5'!$9:$10</definedName>
    <definedName name="_xlnm.Print_Titles" localSheetId="3">'Касли функцион 2015 прилож 4'!$9:$10</definedName>
    <definedName name="_xlnm.Print_Area" localSheetId="0">'Касли ведомст 16 17 прилож 7'!$A$1:$J$102</definedName>
    <definedName name="_xlnm.Print_Area" localSheetId="2">'Касли ведомствен 2015 прилож 6'!$A$1:$P$106</definedName>
    <definedName name="_xlnm.Print_Area" localSheetId="1">'Касли функци 16 17 прилож5'!$A$1:$I$99</definedName>
    <definedName name="_xlnm.Print_Area" localSheetId="3">'Касли функцион 2015 прилож 4'!$A$1:$O$103</definedName>
  </definedNames>
  <calcPr fullCalcOnLoad="1"/>
</workbook>
</file>

<file path=xl/sharedStrings.xml><?xml version="1.0" encoding="utf-8"?>
<sst xmlns="http://schemas.openxmlformats.org/spreadsheetml/2006/main" count="2706" uniqueCount="134">
  <si>
    <t>Председатель представительного органа муниципального образования</t>
  </si>
  <si>
    <t>(тыс.руб.)</t>
  </si>
  <si>
    <t>Наименование</t>
  </si>
  <si>
    <t>раздел</t>
  </si>
  <si>
    <t>подраздел</t>
  </si>
  <si>
    <t>целевая статья</t>
  </si>
  <si>
    <t>вид расхода</t>
  </si>
  <si>
    <t>01</t>
  </si>
  <si>
    <t>02</t>
  </si>
  <si>
    <t>03</t>
  </si>
  <si>
    <t>00</t>
  </si>
  <si>
    <t>04</t>
  </si>
  <si>
    <t>05</t>
  </si>
  <si>
    <t>09</t>
  </si>
  <si>
    <t>08</t>
  </si>
  <si>
    <t>11</t>
  </si>
  <si>
    <t>Культура</t>
  </si>
  <si>
    <t>440</t>
  </si>
  <si>
    <t>Национальная экономика</t>
  </si>
  <si>
    <t>Центральный аппарат</t>
  </si>
  <si>
    <t>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</si>
  <si>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</si>
  <si>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</t>
  </si>
  <si>
    <t>99</t>
  </si>
  <si>
    <t>Сумма</t>
  </si>
  <si>
    <t>ВСЕГО</t>
  </si>
  <si>
    <t>Код классификации расходов бюджетов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</si>
  <si>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</si>
  <si>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</si>
  <si>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</si>
  <si>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</si>
  <si>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Всего</t>
  </si>
  <si>
    <t>Дорожное хозяйство (дорожные фонды)</t>
  </si>
  <si>
    <t>Культура и кинематография</t>
  </si>
  <si>
    <t>Областные</t>
  </si>
  <si>
    <t>Местные</t>
  </si>
  <si>
    <t>Физическая культура и спорт</t>
  </si>
  <si>
    <t>Массовый спорт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</si>
  <si>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</si>
  <si>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</si>
  <si>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</si>
  <si>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</si>
  <si>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600</t>
  </si>
  <si>
    <t>Иные бюджетные ассигнования</t>
  </si>
  <si>
    <t>Благоустройство</t>
  </si>
  <si>
    <t>Жилищно-коммунальное хозяйство</t>
  </si>
  <si>
    <t>Уличное освещение</t>
  </si>
  <si>
    <t xml:space="preserve">Дворцы и дома культуры, другие учреждения культуры и средств массовой информации </t>
  </si>
  <si>
    <t>Обеспечение деятельности подведомственных учреждений</t>
  </si>
  <si>
    <t>Центры спортивной подготовки (сборные команды)</t>
  </si>
  <si>
    <t>482</t>
  </si>
  <si>
    <t>Функционирование законодательных (представительных) органов государственной власти представительных органов муниципальных образований</t>
  </si>
  <si>
    <t>003</t>
  </si>
  <si>
    <t>2015</t>
  </si>
  <si>
    <t>2016</t>
  </si>
  <si>
    <t xml:space="preserve"> и на плановый период  2016 и 2017 годов»</t>
  </si>
  <si>
    <t>от  "____" ___________ 2014 г. №_____</t>
  </si>
  <si>
    <t xml:space="preserve">"__" _________ 2014г. </t>
  </si>
  <si>
    <t>Организация и содержание мест захоронения</t>
  </si>
  <si>
    <t>Прочие мероприятия по благоустройству поселений</t>
  </si>
  <si>
    <t>Распределение бюджетных ассигнований по разделам, подразделам, целевым статьям и видам расходов классификации расходов бюджетов на 2016 и 2017 годы</t>
  </si>
  <si>
    <t>Обеспечение деятельности подведомственных учреждений поселений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</si>
  <si>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</si>
  <si>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</si>
  <si>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</t>
  </si>
  <si>
    <t>Приложение 4</t>
  </si>
  <si>
    <t>Защита населения и территорий от последствий чрезвычп\айных ситуаций природного и техногенного характера, гражданская оборона</t>
  </si>
  <si>
    <t>Предупреждение и ликвиидация последствий чрезвычайных ситуаций и стихийных бедствий природного и техногенного характера</t>
  </si>
  <si>
    <t>Содержание автомобильных дорог и инженерных сооружений на них в границах поселений в рамках благоустройства</t>
  </si>
  <si>
    <t>Уплата налогов, сборов и иных платежей</t>
  </si>
  <si>
    <t>850</t>
  </si>
  <si>
    <t>Распределение бюджетных ассигнований по разделам, подразделам, целевым статьям и видам расходов классификации расходов бюджетов на 2015 год</t>
  </si>
  <si>
    <t>ведомство</t>
  </si>
  <si>
    <t>Транспорт</t>
  </si>
  <si>
    <t>Отдельные мероприятия в области автомобильного транспорта</t>
  </si>
  <si>
    <t>Иные межбюджетные ассигнования</t>
  </si>
  <si>
    <t>067</t>
  </si>
  <si>
    <t>Коммунальное хозяйство</t>
  </si>
  <si>
    <t>351</t>
  </si>
  <si>
    <t>Совет депутатов Каслинского городского поселения</t>
  </si>
  <si>
    <t>102</t>
  </si>
  <si>
    <t>Резервные фонды</t>
  </si>
  <si>
    <t>Резервные фонды местных администраций</t>
  </si>
  <si>
    <t>070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</si>
  <si>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</si>
  <si>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</si>
  <si>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13</t>
  </si>
  <si>
    <t>090</t>
  </si>
  <si>
    <t>303</t>
  </si>
  <si>
    <t>к решению Совета депутатов Каслинского городскогопоселения</t>
  </si>
  <si>
    <t>«О бюджете Каслинского городского поселения на 2015 год</t>
  </si>
  <si>
    <t>Обеспечение проведения выборов и референдумов</t>
  </si>
  <si>
    <t>07</t>
  </si>
  <si>
    <t>Проведение выборов Совета депутатов муниципального образования</t>
  </si>
  <si>
    <t>020</t>
  </si>
  <si>
    <t>Жилищное хозяйство</t>
  </si>
  <si>
    <t>350</t>
  </si>
  <si>
    <t>800</t>
  </si>
  <si>
    <t>Бюджетные инвестиции в объекты капитального строительства государственной(муниципальной) собственности</t>
  </si>
  <si>
    <t>414</t>
  </si>
  <si>
    <t>Закупка товаров,работ и услуг для государственных(муниципальных) нужд.</t>
  </si>
  <si>
    <t>810</t>
  </si>
  <si>
    <t>Другие вопросы в области жилищно-комунального хозяйства</t>
  </si>
  <si>
    <t>Глава                                       Каслинского городского поселения</t>
  </si>
  <si>
    <t xml:space="preserve">Ю.Г.Скулыбердин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</si>
  <si>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</t>
  </si>
  <si>
    <t xml:space="preserve">Центральный аппарат </t>
  </si>
  <si>
    <t>Расходы на внедрение и техническое обслуживание средств организации и регулирование дорожного движения на территории КГП</t>
  </si>
  <si>
    <t>Прочая закупка товаров, работ и услуг для обеспечения государственных(муниципальных) нужд</t>
  </si>
  <si>
    <t>244</t>
  </si>
  <si>
    <t>Субсидии юридическим лицам лицам (кроме коммерческих организаций),индивидуальным предпринимателям, физическим лицам</t>
  </si>
  <si>
    <t>66</t>
  </si>
  <si>
    <t>Мероприятия в жилищном хозяйстве</t>
  </si>
  <si>
    <t>Мероприятия в коммунальном хозяйстве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</si>
  <si>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</si>
  <si>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</si>
  <si>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</si>
  <si>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</t>
  </si>
  <si>
    <t>Поддержка жилищного хозяйства</t>
  </si>
  <si>
    <t>Бюджетные инвестиции в объекты капитального строительства, не включенные в целевые программы</t>
  </si>
  <si>
    <t>Администрация Каслинского городского поселения</t>
  </si>
  <si>
    <t>софинанситрование чистая вода</t>
  </si>
  <si>
    <t>возмещение недополученных доходов (или возмещение доп затрат при производстиве т/э)</t>
  </si>
  <si>
    <t>"    "______2014г</t>
  </si>
  <si>
    <t>"     "__________2014г</t>
  </si>
  <si>
    <t>Ведомственная структура расходов  бюджета поселения  на 2015 год</t>
  </si>
  <si>
    <t>2017</t>
  </si>
  <si>
    <t>Приложение 5</t>
  </si>
  <si>
    <t>Приложение 7</t>
  </si>
  <si>
    <t>067067</t>
  </si>
  <si>
    <t>Ведомственная структура расходов  бюджета поселения  на 2016 и 2017 годы</t>
  </si>
  <si>
    <t>Приложение 6</t>
  </si>
  <si>
    <t>Реконст-я сетей освещ.</t>
  </si>
  <si>
    <t>Газификация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</si>
</sst>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1" applyNumberFormat="0" applyAlignment="0" applyProtection="0"/>
    <xf numFmtId="0" fontId="18" fillId="19" borderId="2" applyNumberFormat="0" applyAlignment="0" applyProtection="0"/>
    <xf numFmtId="0" fontId="19" fillId="1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0" borderId="7" applyNumberFormat="0" applyAlignment="0" applyProtection="0"/>
    <xf numFmtId="0" fontId="1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11" borderId="0" xfId="0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72" fontId="3" fillId="11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72" fontId="0" fillId="11" borderId="0" xfId="0" applyNumberFormat="1" applyFill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textRotation="90" readingOrder="2"/>
    </xf>
    <xf numFmtId="0" fontId="2" fillId="0" borderId="10" xfId="0" applyFont="1" applyFill="1" applyBorder="1" applyAlignment="1">
      <alignment horizontal="center" vertical="center" wrapText="1" readingOrder="2"/>
    </xf>
    <xf numFmtId="49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2" fontId="2" fillId="0" borderId="0" xfId="0" applyNumberFormat="1" applyFont="1" applyBorder="1" applyAlignment="1">
      <alignment horizontal="center" vertical="center"/>
    </xf>
    <xf numFmtId="172" fontId="3" fillId="11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readingOrder="2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/>
    </xf>
    <xf numFmtId="172" fontId="3" fillId="11" borderId="11" xfId="0" applyNumberFormat="1" applyFont="1" applyFill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11" borderId="0" xfId="0" applyFill="1" applyBorder="1" applyAlignment="1">
      <alignment/>
    </xf>
    <xf numFmtId="172" fontId="0" fillId="3" borderId="0" xfId="0" applyNumberFormat="1" applyFont="1" applyFill="1" applyAlignment="1">
      <alignment/>
    </xf>
    <xf numFmtId="49" fontId="14" fillId="0" borderId="1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readingOrder="2"/>
    </xf>
    <xf numFmtId="0" fontId="2" fillId="0" borderId="16" xfId="0" applyFont="1" applyFill="1" applyBorder="1" applyAlignment="1">
      <alignment horizontal="center" vertical="center" textRotation="90" readingOrder="2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172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horizontal="right" wrapText="1"/>
    </xf>
    <xf numFmtId="0" fontId="9" fillId="0" borderId="0" xfId="0" applyFont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 readingOrder="2"/>
    </xf>
    <xf numFmtId="0" fontId="2" fillId="0" borderId="17" xfId="0" applyFont="1" applyFill="1" applyBorder="1" applyAlignment="1">
      <alignment horizontal="center" vertical="center" wrapText="1" readingOrder="2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 readingOrder="2"/>
    </xf>
    <xf numFmtId="0" fontId="2" fillId="0" borderId="20" xfId="0" applyFont="1" applyFill="1" applyBorder="1" applyAlignment="1">
      <alignment horizontal="center" vertical="center" wrapText="1" readingOrder="2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view="pageBreakPreview" zoomScaleSheetLayoutView="100" zoomScalePageLayoutView="0" workbookViewId="0" topLeftCell="A63">
      <selection activeCell="V14" sqref="V14"/>
    </sheetView>
  </sheetViews>
  <sheetFormatPr defaultColWidth="9.00390625" defaultRowHeight="12.75"/>
  <cols>
    <col min="1" max="1" width="36.00390625" style="52" customWidth="1"/>
    <col min="2" max="2" width="4.75390625" style="52" customWidth="1"/>
    <col min="3" max="4" width="4.625" style="52" customWidth="1"/>
    <col min="5" max="5" width="6.125" style="52" customWidth="1"/>
    <col min="6" max="7" width="4.125" style="52" customWidth="1"/>
    <col min="8" max="8" width="6.25390625" style="52" customWidth="1"/>
    <col min="9" max="9" width="10.25390625" style="52" customWidth="1"/>
    <col min="10" max="10" width="12.375" style="53" customWidth="1"/>
    <col min="11" max="11" width="12.125" style="10" hidden="1" customWidth="1"/>
    <col min="12" max="12" width="10.75390625" style="10" hidden="1" customWidth="1"/>
    <col min="13" max="13" width="12.875" style="10" hidden="1" customWidth="1"/>
    <col min="14" max="14" width="13.375" style="10" hidden="1" customWidth="1"/>
    <col min="15" max="16" width="9.875" style="10" hidden="1" customWidth="1"/>
    <col min="17" max="17" width="12.375" style="10" hidden="1" customWidth="1"/>
    <col min="19" max="19" width="10.125" style="0" bestFit="1" customWidth="1"/>
  </cols>
  <sheetData>
    <row r="1" spans="1:17" ht="15.75">
      <c r="A1" s="75" t="s">
        <v>128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" customHeight="1">
      <c r="A2" s="76" t="s">
        <v>89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5.75">
      <c r="A3" s="76" t="s">
        <v>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5.75">
      <c r="A4" s="76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ht="15.75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ht="12" customHeight="1"/>
    <row r="7" spans="1:17" ht="18" customHeight="1">
      <c r="A7" s="82" t="s">
        <v>130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15" customHeight="1">
      <c r="A8" s="54"/>
      <c r="B8" s="54"/>
      <c r="C8" s="54"/>
      <c r="D8" s="54"/>
      <c r="E8" s="54"/>
      <c r="F8" s="54"/>
      <c r="G8" s="54"/>
      <c r="H8" s="54"/>
      <c r="I8" s="54"/>
      <c r="J8" s="55" t="s">
        <v>1</v>
      </c>
      <c r="K8" s="8"/>
      <c r="L8" s="8"/>
      <c r="M8" s="8"/>
      <c r="N8" s="8"/>
      <c r="O8" s="8"/>
      <c r="P8" s="8"/>
      <c r="Q8" s="8"/>
    </row>
    <row r="9" spans="1:17" ht="30.75" customHeight="1">
      <c r="A9" s="83" t="s">
        <v>2</v>
      </c>
      <c r="B9" s="80" t="s">
        <v>26</v>
      </c>
      <c r="C9" s="81"/>
      <c r="D9" s="81"/>
      <c r="E9" s="81"/>
      <c r="F9" s="81"/>
      <c r="G9" s="81"/>
      <c r="H9" s="81"/>
      <c r="I9" s="85" t="s">
        <v>24</v>
      </c>
      <c r="J9" s="85"/>
      <c r="K9" s="85"/>
      <c r="L9" s="85"/>
      <c r="M9" s="85"/>
      <c r="N9" s="85"/>
      <c r="O9" s="85"/>
      <c r="P9" s="85"/>
      <c r="Q9" s="85"/>
    </row>
    <row r="10" spans="1:22" ht="66" customHeight="1">
      <c r="A10" s="84"/>
      <c r="B10" s="56"/>
      <c r="C10" s="57" t="s">
        <v>3</v>
      </c>
      <c r="D10" s="57" t="s">
        <v>4</v>
      </c>
      <c r="E10" s="86" t="s">
        <v>5</v>
      </c>
      <c r="F10" s="86"/>
      <c r="G10" s="86"/>
      <c r="H10" s="58" t="s">
        <v>6</v>
      </c>
      <c r="I10" s="21" t="s">
        <v>54</v>
      </c>
      <c r="J10" s="21" t="s">
        <v>126</v>
      </c>
      <c r="K10" s="17" t="s">
        <v>34</v>
      </c>
      <c r="L10" s="17" t="s">
        <v>35</v>
      </c>
      <c r="M10" s="17"/>
      <c r="N10" s="17"/>
      <c r="O10" s="17"/>
      <c r="P10" s="17"/>
      <c r="Q10" s="17" t="s">
        <v>31</v>
      </c>
      <c r="T10" s="42"/>
      <c r="U10" s="41"/>
      <c r="V10" s="41"/>
    </row>
    <row r="11" spans="1:22" s="3" customFormat="1" ht="26.25" customHeight="1">
      <c r="A11" s="18" t="s">
        <v>25</v>
      </c>
      <c r="B11" s="46"/>
      <c r="C11" s="19"/>
      <c r="D11" s="19"/>
      <c r="E11" s="20"/>
      <c r="F11" s="20"/>
      <c r="G11" s="20"/>
      <c r="H11" s="27"/>
      <c r="I11" s="22">
        <f>I12+I90</f>
        <v>43013</v>
      </c>
      <c r="J11" s="22">
        <f>J12+J90</f>
        <v>42194.5</v>
      </c>
      <c r="K11" s="22" t="e">
        <f>K13+#REF!+K35+K50+K75+#REF!+K83</f>
        <v>#REF!</v>
      </c>
      <c r="L11" s="22" t="e">
        <f>L13+#REF!+L35+L50+L75+#REF!+L83</f>
        <v>#REF!</v>
      </c>
      <c r="M11" s="22" t="e">
        <f>M13+#REF!+M35+M50+M75+#REF!+M83</f>
        <v>#REF!</v>
      </c>
      <c r="N11" s="22" t="e">
        <f>N13+#REF!+N35+N50+N75+#REF!+N83</f>
        <v>#REF!</v>
      </c>
      <c r="O11" s="22" t="e">
        <f>O13+#REF!+O35+O50+O75+#REF!+O83</f>
        <v>#REF!</v>
      </c>
      <c r="P11" s="22" t="e">
        <f>P13+#REF!+P35+P50+P75+#REF!+P83</f>
        <v>#REF!</v>
      </c>
      <c r="Q11" s="22" t="e">
        <f>Q13+#REF!+Q35+Q50+Q75+#REF!+Q83</f>
        <v>#REF!</v>
      </c>
      <c r="R11" s="44"/>
      <c r="S11" s="16"/>
      <c r="T11" s="43"/>
      <c r="U11" s="43"/>
      <c r="V11" s="43"/>
    </row>
    <row r="12" spans="1:22" s="3" customFormat="1" ht="34.5" customHeight="1">
      <c r="A12" s="5" t="s">
        <v>120</v>
      </c>
      <c r="B12" s="46" t="s">
        <v>76</v>
      </c>
      <c r="C12" s="19"/>
      <c r="D12" s="19"/>
      <c r="E12" s="20"/>
      <c r="F12" s="20"/>
      <c r="G12" s="20"/>
      <c r="H12" s="27"/>
      <c r="I12" s="22">
        <f>I13+I30+I35+I50+I75+I83</f>
        <v>40745.2</v>
      </c>
      <c r="J12" s="22">
        <f>J13+J30+J35+J50+J75+J83</f>
        <v>39926.7</v>
      </c>
      <c r="K12" s="22"/>
      <c r="L12" s="22"/>
      <c r="M12" s="22"/>
      <c r="N12" s="22"/>
      <c r="O12" s="22"/>
      <c r="P12" s="22"/>
      <c r="Q12" s="22"/>
      <c r="R12" s="44"/>
      <c r="S12" s="16"/>
      <c r="T12" s="43"/>
      <c r="U12" s="43"/>
      <c r="V12" s="43"/>
    </row>
    <row r="13" spans="1:17" ht="21" customHeight="1">
      <c r="A13" s="5" t="s">
        <v>27</v>
      </c>
      <c r="B13" s="47" t="s">
        <v>76</v>
      </c>
      <c r="C13" s="21" t="s">
        <v>7</v>
      </c>
      <c r="D13" s="21" t="s">
        <v>10</v>
      </c>
      <c r="E13" s="21" t="s">
        <v>20</v>
      </c>
      <c r="F13" s="21" t="s">
        <v>10</v>
      </c>
      <c r="G13" s="21" t="s">
        <v>10</v>
      </c>
      <c r="H13" s="28" t="s">
        <v>20</v>
      </c>
      <c r="I13" s="22">
        <f>I14+I18+I24+I27</f>
        <v>7231.9</v>
      </c>
      <c r="J13" s="22">
        <f>J14+J18+J24+J27</f>
        <v>7231.9</v>
      </c>
      <c r="K13" s="12" t="e">
        <f>K14+#REF!+K18</f>
        <v>#REF!</v>
      </c>
      <c r="L13" s="12" t="e">
        <f>L14+#REF!+L18</f>
        <v>#REF!</v>
      </c>
      <c r="M13" s="12" t="e">
        <f>M14+#REF!+M18</f>
        <v>#REF!</v>
      </c>
      <c r="N13" s="12" t="e">
        <f>N14+#REF!+N18</f>
        <v>#REF!</v>
      </c>
      <c r="O13" s="12" t="e">
        <f>O14+#REF!+O18</f>
        <v>#REF!</v>
      </c>
      <c r="P13" s="12" t="e">
        <f>P14+#REF!+P18</f>
        <v>#REF!</v>
      </c>
      <c r="Q13" s="12" t="e">
        <f>Q14+#REF!+Q18</f>
        <v>#REF!</v>
      </c>
    </row>
    <row r="14" spans="1:17" s="4" customFormat="1" ht="63">
      <c r="A14" s="5" t="s">
        <v>29</v>
      </c>
      <c r="B14" s="47" t="s">
        <v>76</v>
      </c>
      <c r="C14" s="21" t="s">
        <v>7</v>
      </c>
      <c r="D14" s="21" t="s">
        <v>8</v>
      </c>
      <c r="E14" s="21" t="s">
        <v>20</v>
      </c>
      <c r="F14" s="21" t="s">
        <v>10</v>
      </c>
      <c r="G14" s="21" t="s">
        <v>10</v>
      </c>
      <c r="H14" s="28" t="s">
        <v>20</v>
      </c>
      <c r="I14" s="22">
        <f aca="true" t="shared" si="0" ref="I14:J16">I15</f>
        <v>952.2</v>
      </c>
      <c r="J14" s="22">
        <f t="shared" si="0"/>
        <v>952.2</v>
      </c>
      <c r="K14" s="12">
        <f aca="true" t="shared" si="1" ref="K14:Q16">K15</f>
        <v>0</v>
      </c>
      <c r="L14" s="12">
        <f t="shared" si="1"/>
        <v>1238.3</v>
      </c>
      <c r="M14" s="12">
        <f t="shared" si="1"/>
        <v>0</v>
      </c>
      <c r="N14" s="12">
        <f t="shared" si="1"/>
        <v>0</v>
      </c>
      <c r="O14" s="12">
        <f t="shared" si="1"/>
        <v>0</v>
      </c>
      <c r="P14" s="12">
        <f t="shared" si="1"/>
        <v>0</v>
      </c>
      <c r="Q14" s="12">
        <f t="shared" si="1"/>
        <v>1238.3</v>
      </c>
    </row>
    <row r="15" spans="1:17" s="4" customFormat="1" ht="79.5" customHeight="1">
      <c r="A15" s="6" t="s">
        <v>21</v>
      </c>
      <c r="B15" s="48" t="s">
        <v>76</v>
      </c>
      <c r="C15" s="15" t="s">
        <v>7</v>
      </c>
      <c r="D15" s="15" t="s">
        <v>8</v>
      </c>
      <c r="E15" s="15" t="s">
        <v>22</v>
      </c>
      <c r="F15" s="15" t="s">
        <v>10</v>
      </c>
      <c r="G15" s="15" t="s">
        <v>10</v>
      </c>
      <c r="H15" s="29" t="s">
        <v>20</v>
      </c>
      <c r="I15" s="36">
        <f t="shared" si="0"/>
        <v>952.2</v>
      </c>
      <c r="J15" s="36">
        <f t="shared" si="0"/>
        <v>952.2</v>
      </c>
      <c r="K15" s="13">
        <f t="shared" si="1"/>
        <v>0</v>
      </c>
      <c r="L15" s="13">
        <f t="shared" si="1"/>
        <v>1238.3</v>
      </c>
      <c r="M15" s="13">
        <f t="shared" si="1"/>
        <v>0</v>
      </c>
      <c r="N15" s="13">
        <f t="shared" si="1"/>
        <v>0</v>
      </c>
      <c r="O15" s="13">
        <f t="shared" si="1"/>
        <v>0</v>
      </c>
      <c r="P15" s="13">
        <f t="shared" si="1"/>
        <v>0</v>
      </c>
      <c r="Q15" s="13">
        <f t="shared" si="1"/>
        <v>1238.3</v>
      </c>
    </row>
    <row r="16" spans="1:17" s="4" customFormat="1" ht="31.5">
      <c r="A16" s="6" t="s">
        <v>30</v>
      </c>
      <c r="B16" s="48" t="s">
        <v>76</v>
      </c>
      <c r="C16" s="15" t="s">
        <v>7</v>
      </c>
      <c r="D16" s="15" t="s">
        <v>8</v>
      </c>
      <c r="E16" s="15" t="s">
        <v>22</v>
      </c>
      <c r="F16" s="15" t="s">
        <v>9</v>
      </c>
      <c r="G16" s="15" t="s">
        <v>8</v>
      </c>
      <c r="H16" s="29" t="s">
        <v>20</v>
      </c>
      <c r="I16" s="36">
        <f t="shared" si="0"/>
        <v>952.2</v>
      </c>
      <c r="J16" s="36">
        <f t="shared" si="0"/>
        <v>952.2</v>
      </c>
      <c r="K16" s="13">
        <f t="shared" si="1"/>
        <v>0</v>
      </c>
      <c r="L16" s="13">
        <f t="shared" si="1"/>
        <v>1238.3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1238.3</v>
      </c>
    </row>
    <row r="17" spans="1:17" s="4" customFormat="1" ht="126">
      <c r="A17" s="6" t="s">
        <v>39</v>
      </c>
      <c r="B17" s="48" t="s">
        <v>76</v>
      </c>
      <c r="C17" s="15" t="s">
        <v>7</v>
      </c>
      <c r="D17" s="15" t="s">
        <v>8</v>
      </c>
      <c r="E17" s="15" t="s">
        <v>22</v>
      </c>
      <c r="F17" s="15" t="s">
        <v>9</v>
      </c>
      <c r="G17" s="15" t="s">
        <v>8</v>
      </c>
      <c r="H17" s="29" t="s">
        <v>38</v>
      </c>
      <c r="I17" s="36">
        <v>952.2</v>
      </c>
      <c r="J17" s="36">
        <v>952.2</v>
      </c>
      <c r="K17" s="13"/>
      <c r="L17" s="13">
        <v>1238.3</v>
      </c>
      <c r="M17" s="13"/>
      <c r="N17" s="13"/>
      <c r="O17" s="13"/>
      <c r="P17" s="13"/>
      <c r="Q17" s="11">
        <f>P17+N17+M17+L17+K17</f>
        <v>1238.3</v>
      </c>
    </row>
    <row r="18" spans="1:27" ht="126">
      <c r="A18" s="5" t="s">
        <v>28</v>
      </c>
      <c r="B18" s="47" t="s">
        <v>76</v>
      </c>
      <c r="C18" s="21" t="s">
        <v>7</v>
      </c>
      <c r="D18" s="21" t="s">
        <v>11</v>
      </c>
      <c r="E18" s="21" t="s">
        <v>20</v>
      </c>
      <c r="F18" s="21" t="s">
        <v>10</v>
      </c>
      <c r="G18" s="21" t="s">
        <v>10</v>
      </c>
      <c r="H18" s="28" t="s">
        <v>20</v>
      </c>
      <c r="I18" s="22">
        <f>I19</f>
        <v>5929.7</v>
      </c>
      <c r="J18" s="22">
        <f>J19</f>
        <v>5929.7</v>
      </c>
      <c r="K18" s="12" t="e">
        <f aca="true" t="shared" si="2" ref="K18:Q19">K19</f>
        <v>#REF!</v>
      </c>
      <c r="L18" s="12" t="e">
        <f t="shared" si="2"/>
        <v>#REF!</v>
      </c>
      <c r="M18" s="12" t="e">
        <f t="shared" si="2"/>
        <v>#REF!</v>
      </c>
      <c r="N18" s="12" t="e">
        <f t="shared" si="2"/>
        <v>#REF!</v>
      </c>
      <c r="O18" s="12" t="e">
        <f t="shared" si="2"/>
        <v>#REF!</v>
      </c>
      <c r="P18" s="12" t="e">
        <f t="shared" si="2"/>
        <v>#REF!</v>
      </c>
      <c r="Q18" s="40" t="e">
        <f t="shared" si="2"/>
        <v>#REF!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ht="94.5">
      <c r="A19" s="5" t="s">
        <v>21</v>
      </c>
      <c r="B19" s="47" t="s">
        <v>76</v>
      </c>
      <c r="C19" s="21" t="s">
        <v>7</v>
      </c>
      <c r="D19" s="21" t="s">
        <v>11</v>
      </c>
      <c r="E19" s="21" t="s">
        <v>22</v>
      </c>
      <c r="F19" s="21" t="s">
        <v>10</v>
      </c>
      <c r="G19" s="21" t="s">
        <v>10</v>
      </c>
      <c r="H19" s="28" t="s">
        <v>20</v>
      </c>
      <c r="I19" s="22">
        <f>I20</f>
        <v>5929.7</v>
      </c>
      <c r="J19" s="22">
        <f>J20</f>
        <v>5929.7</v>
      </c>
      <c r="K19" s="13" t="e">
        <f t="shared" si="2"/>
        <v>#REF!</v>
      </c>
      <c r="L19" s="13" t="e">
        <f t="shared" si="2"/>
        <v>#REF!</v>
      </c>
      <c r="M19" s="13" t="e">
        <f t="shared" si="2"/>
        <v>#REF!</v>
      </c>
      <c r="N19" s="13" t="e">
        <f t="shared" si="2"/>
        <v>#REF!</v>
      </c>
      <c r="O19" s="13" t="e">
        <f t="shared" si="2"/>
        <v>#REF!</v>
      </c>
      <c r="P19" s="13" t="e">
        <f t="shared" si="2"/>
        <v>#REF!</v>
      </c>
      <c r="Q19" s="37" t="e">
        <f t="shared" si="2"/>
        <v>#REF!</v>
      </c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5.75">
      <c r="A20" s="5" t="s">
        <v>19</v>
      </c>
      <c r="B20" s="47" t="s">
        <v>76</v>
      </c>
      <c r="C20" s="21" t="s">
        <v>7</v>
      </c>
      <c r="D20" s="21" t="s">
        <v>11</v>
      </c>
      <c r="E20" s="21" t="s">
        <v>22</v>
      </c>
      <c r="F20" s="21" t="s">
        <v>11</v>
      </c>
      <c r="G20" s="21" t="s">
        <v>8</v>
      </c>
      <c r="H20" s="28" t="s">
        <v>20</v>
      </c>
      <c r="I20" s="22">
        <f>I21+I22+I23</f>
        <v>5929.7</v>
      </c>
      <c r="J20" s="22">
        <f>J21+J22+J23</f>
        <v>5929.7</v>
      </c>
      <c r="K20" s="13" t="e">
        <f>K21+#REF!+K22+K23</f>
        <v>#REF!</v>
      </c>
      <c r="L20" s="13" t="e">
        <f>L21+#REF!+L22+L23</f>
        <v>#REF!</v>
      </c>
      <c r="M20" s="13" t="e">
        <f>M21+#REF!+M22+M23</f>
        <v>#REF!</v>
      </c>
      <c r="N20" s="13" t="e">
        <f>N21+#REF!+N22+N23</f>
        <v>#REF!</v>
      </c>
      <c r="O20" s="13" t="e">
        <f>O21+#REF!+O22+O23</f>
        <v>#REF!</v>
      </c>
      <c r="P20" s="13" t="e">
        <f>P21+#REF!+P22+P23</f>
        <v>#REF!</v>
      </c>
      <c r="Q20" s="37" t="e">
        <f>Q21+#REF!+Q22+Q23</f>
        <v>#REF!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17" ht="126">
      <c r="A21" s="6" t="s">
        <v>39</v>
      </c>
      <c r="B21" s="48" t="s">
        <v>76</v>
      </c>
      <c r="C21" s="15" t="s">
        <v>7</v>
      </c>
      <c r="D21" s="15" t="s">
        <v>11</v>
      </c>
      <c r="E21" s="15" t="s">
        <v>22</v>
      </c>
      <c r="F21" s="15" t="s">
        <v>11</v>
      </c>
      <c r="G21" s="15" t="s">
        <v>8</v>
      </c>
      <c r="H21" s="29" t="s">
        <v>38</v>
      </c>
      <c r="I21" s="36">
        <v>3898.3</v>
      </c>
      <c r="J21" s="36">
        <v>3898.3</v>
      </c>
      <c r="K21" s="13"/>
      <c r="L21" s="13">
        <v>18996.6</v>
      </c>
      <c r="M21" s="13"/>
      <c r="N21" s="13"/>
      <c r="O21" s="13"/>
      <c r="P21" s="13"/>
      <c r="Q21" s="11">
        <f>P21+N21+M21+L21+K21</f>
        <v>18996.6</v>
      </c>
    </row>
    <row r="22" spans="1:17" ht="47.25">
      <c r="A22" s="6" t="s">
        <v>41</v>
      </c>
      <c r="B22" s="48" t="s">
        <v>76</v>
      </c>
      <c r="C22" s="15" t="s">
        <v>7</v>
      </c>
      <c r="D22" s="15" t="s">
        <v>11</v>
      </c>
      <c r="E22" s="15" t="s">
        <v>22</v>
      </c>
      <c r="F22" s="15" t="s">
        <v>11</v>
      </c>
      <c r="G22" s="15" t="s">
        <v>8</v>
      </c>
      <c r="H22" s="29" t="s">
        <v>40</v>
      </c>
      <c r="I22" s="36">
        <v>2000.6</v>
      </c>
      <c r="J22" s="36">
        <v>2000.6</v>
      </c>
      <c r="K22" s="13"/>
      <c r="L22" s="13">
        <v>4923.3</v>
      </c>
      <c r="M22" s="13"/>
      <c r="N22" s="13"/>
      <c r="O22" s="13"/>
      <c r="P22" s="13"/>
      <c r="Q22" s="11">
        <f>P22+N22+M22+L22+K22</f>
        <v>4923.3</v>
      </c>
    </row>
    <row r="23" spans="1:17" ht="31.5">
      <c r="A23" s="6" t="s">
        <v>69</v>
      </c>
      <c r="B23" s="48" t="s">
        <v>76</v>
      </c>
      <c r="C23" s="15" t="s">
        <v>7</v>
      </c>
      <c r="D23" s="15" t="s">
        <v>11</v>
      </c>
      <c r="E23" s="15" t="s">
        <v>22</v>
      </c>
      <c r="F23" s="15" t="s">
        <v>11</v>
      </c>
      <c r="G23" s="15" t="s">
        <v>8</v>
      </c>
      <c r="H23" s="29" t="s">
        <v>70</v>
      </c>
      <c r="I23" s="36">
        <v>30.8</v>
      </c>
      <c r="J23" s="36">
        <v>30.8</v>
      </c>
      <c r="K23" s="13"/>
      <c r="L23" s="13">
        <v>307.7</v>
      </c>
      <c r="M23" s="13"/>
      <c r="N23" s="13"/>
      <c r="O23" s="13"/>
      <c r="P23" s="13"/>
      <c r="Q23" s="11">
        <f>P23+N23+M23+L23+K23</f>
        <v>307.7</v>
      </c>
    </row>
    <row r="24" spans="1:17" ht="15.75">
      <c r="A24" s="35" t="s">
        <v>81</v>
      </c>
      <c r="B24" s="35" t="s">
        <v>76</v>
      </c>
      <c r="C24" s="21" t="s">
        <v>7</v>
      </c>
      <c r="D24" s="21" t="s">
        <v>15</v>
      </c>
      <c r="E24" s="21" t="s">
        <v>10</v>
      </c>
      <c r="F24" s="21" t="s">
        <v>10</v>
      </c>
      <c r="G24" s="21" t="s">
        <v>10</v>
      </c>
      <c r="H24" s="28" t="s">
        <v>20</v>
      </c>
      <c r="I24" s="22">
        <f>I25</f>
        <v>150</v>
      </c>
      <c r="J24" s="22">
        <f>J25</f>
        <v>150</v>
      </c>
      <c r="K24" s="13"/>
      <c r="L24" s="13"/>
      <c r="M24" s="13"/>
      <c r="N24" s="13"/>
      <c r="O24" s="13"/>
      <c r="P24" s="13"/>
      <c r="Q24" s="11"/>
    </row>
    <row r="25" spans="1:17" ht="28.5">
      <c r="A25" s="34" t="s">
        <v>82</v>
      </c>
      <c r="B25" s="34" t="s">
        <v>76</v>
      </c>
      <c r="C25" s="15" t="s">
        <v>7</v>
      </c>
      <c r="D25" s="15" t="s">
        <v>15</v>
      </c>
      <c r="E25" s="15" t="s">
        <v>83</v>
      </c>
      <c r="F25" s="15" t="s">
        <v>12</v>
      </c>
      <c r="G25" s="15" t="s">
        <v>10</v>
      </c>
      <c r="H25" s="29" t="s">
        <v>20</v>
      </c>
      <c r="I25" s="36">
        <f>I26</f>
        <v>150</v>
      </c>
      <c r="J25" s="36">
        <f>J26</f>
        <v>150</v>
      </c>
      <c r="K25" s="13"/>
      <c r="L25" s="13"/>
      <c r="M25" s="13"/>
      <c r="N25" s="13"/>
      <c r="O25" s="13"/>
      <c r="P25" s="13"/>
      <c r="Q25" s="11"/>
    </row>
    <row r="26" spans="1:17" ht="15.75">
      <c r="A26" s="6" t="s">
        <v>43</v>
      </c>
      <c r="B26" s="48" t="s">
        <v>76</v>
      </c>
      <c r="C26" s="15" t="s">
        <v>7</v>
      </c>
      <c r="D26" s="15" t="s">
        <v>15</v>
      </c>
      <c r="E26" s="15" t="s">
        <v>83</v>
      </c>
      <c r="F26" s="15" t="s">
        <v>12</v>
      </c>
      <c r="G26" s="15" t="s">
        <v>8</v>
      </c>
      <c r="H26" s="15" t="s">
        <v>97</v>
      </c>
      <c r="I26" s="36">
        <v>150</v>
      </c>
      <c r="J26" s="36">
        <v>150</v>
      </c>
      <c r="K26" s="13"/>
      <c r="L26" s="13"/>
      <c r="M26" s="13"/>
      <c r="N26" s="13"/>
      <c r="O26" s="13"/>
      <c r="P26" s="13"/>
      <c r="Q26" s="11"/>
    </row>
    <row r="27" spans="1:17" ht="30">
      <c r="A27" s="35" t="s">
        <v>84</v>
      </c>
      <c r="B27" s="35" t="s">
        <v>76</v>
      </c>
      <c r="C27" s="21" t="s">
        <v>7</v>
      </c>
      <c r="D27" s="21" t="s">
        <v>86</v>
      </c>
      <c r="E27" s="21" t="s">
        <v>10</v>
      </c>
      <c r="F27" s="21" t="s">
        <v>10</v>
      </c>
      <c r="G27" s="21" t="s">
        <v>10</v>
      </c>
      <c r="H27" s="28" t="s">
        <v>20</v>
      </c>
      <c r="I27" s="22">
        <f>I28</f>
        <v>200</v>
      </c>
      <c r="J27" s="22">
        <f>J28</f>
        <v>200</v>
      </c>
      <c r="K27" s="13"/>
      <c r="L27" s="13"/>
      <c r="M27" s="13"/>
      <c r="N27" s="13"/>
      <c r="O27" s="13"/>
      <c r="P27" s="13"/>
      <c r="Q27" s="11"/>
    </row>
    <row r="28" spans="1:17" ht="57">
      <c r="A28" s="34" t="s">
        <v>85</v>
      </c>
      <c r="B28" s="34" t="s">
        <v>76</v>
      </c>
      <c r="C28" s="15" t="s">
        <v>7</v>
      </c>
      <c r="D28" s="15" t="s">
        <v>86</v>
      </c>
      <c r="E28" s="15" t="s">
        <v>87</v>
      </c>
      <c r="F28" s="15" t="s">
        <v>8</v>
      </c>
      <c r="G28" s="15" t="s">
        <v>10</v>
      </c>
      <c r="H28" s="29" t="s">
        <v>20</v>
      </c>
      <c r="I28" s="36">
        <f>I29</f>
        <v>200</v>
      </c>
      <c r="J28" s="36">
        <f>J29</f>
        <v>200</v>
      </c>
      <c r="K28" s="13"/>
      <c r="L28" s="13"/>
      <c r="M28" s="13"/>
      <c r="N28" s="13"/>
      <c r="O28" s="13"/>
      <c r="P28" s="13"/>
      <c r="Q28" s="11"/>
    </row>
    <row r="29" spans="1:17" ht="47.25">
      <c r="A29" s="6" t="s">
        <v>41</v>
      </c>
      <c r="B29" s="48" t="s">
        <v>76</v>
      </c>
      <c r="C29" s="15" t="s">
        <v>7</v>
      </c>
      <c r="D29" s="15" t="s">
        <v>86</v>
      </c>
      <c r="E29" s="15" t="s">
        <v>87</v>
      </c>
      <c r="F29" s="15" t="s">
        <v>8</v>
      </c>
      <c r="G29" s="15" t="s">
        <v>10</v>
      </c>
      <c r="H29" s="29" t="s">
        <v>40</v>
      </c>
      <c r="I29" s="36">
        <v>200</v>
      </c>
      <c r="J29" s="36">
        <v>200</v>
      </c>
      <c r="K29" s="13"/>
      <c r="L29" s="13"/>
      <c r="M29" s="13"/>
      <c r="N29" s="13"/>
      <c r="O29" s="13"/>
      <c r="P29" s="13"/>
      <c r="Q29" s="11"/>
    </row>
    <row r="30" spans="1:17" ht="47.25">
      <c r="A30" s="5" t="s">
        <v>62</v>
      </c>
      <c r="B30" s="47" t="s">
        <v>76</v>
      </c>
      <c r="C30" s="59" t="s">
        <v>9</v>
      </c>
      <c r="D30" s="59" t="s">
        <v>10</v>
      </c>
      <c r="E30" s="21" t="s">
        <v>20</v>
      </c>
      <c r="F30" s="21" t="s">
        <v>10</v>
      </c>
      <c r="G30" s="21" t="s">
        <v>10</v>
      </c>
      <c r="H30" s="28" t="s">
        <v>20</v>
      </c>
      <c r="I30" s="22">
        <f>I31</f>
        <v>182.9</v>
      </c>
      <c r="J30" s="22">
        <f>J31</f>
        <v>182.9</v>
      </c>
      <c r="K30" s="13"/>
      <c r="L30" s="13"/>
      <c r="M30" s="13"/>
      <c r="N30" s="13"/>
      <c r="O30" s="13"/>
      <c r="P30" s="13"/>
      <c r="Q30" s="11"/>
    </row>
    <row r="31" spans="1:17" ht="84.75" customHeight="1">
      <c r="A31" s="6" t="s">
        <v>66</v>
      </c>
      <c r="B31" s="48" t="s">
        <v>76</v>
      </c>
      <c r="C31" s="60" t="s">
        <v>9</v>
      </c>
      <c r="D31" s="60" t="s">
        <v>13</v>
      </c>
      <c r="E31" s="15" t="s">
        <v>20</v>
      </c>
      <c r="F31" s="15" t="s">
        <v>10</v>
      </c>
      <c r="G31" s="15" t="s">
        <v>10</v>
      </c>
      <c r="H31" s="29" t="s">
        <v>20</v>
      </c>
      <c r="I31" s="36">
        <v>182.9</v>
      </c>
      <c r="J31" s="36">
        <v>182.9</v>
      </c>
      <c r="K31" s="13"/>
      <c r="L31" s="13"/>
      <c r="M31" s="13"/>
      <c r="N31" s="13"/>
      <c r="O31" s="13"/>
      <c r="P31" s="13"/>
      <c r="Q31" s="11"/>
    </row>
    <row r="32" spans="1:17" ht="60.75" customHeight="1">
      <c r="A32" s="6" t="s">
        <v>63</v>
      </c>
      <c r="B32" s="48" t="s">
        <v>76</v>
      </c>
      <c r="C32" s="60" t="s">
        <v>9</v>
      </c>
      <c r="D32" s="60" t="s">
        <v>13</v>
      </c>
      <c r="E32" s="15" t="s">
        <v>64</v>
      </c>
      <c r="F32" s="15" t="s">
        <v>10</v>
      </c>
      <c r="G32" s="15" t="s">
        <v>10</v>
      </c>
      <c r="H32" s="29" t="s">
        <v>20</v>
      </c>
      <c r="I32" s="36">
        <v>182.9</v>
      </c>
      <c r="J32" s="36">
        <v>182.9</v>
      </c>
      <c r="K32" s="13"/>
      <c r="L32" s="13"/>
      <c r="M32" s="13"/>
      <c r="N32" s="13"/>
      <c r="O32" s="13"/>
      <c r="P32" s="13"/>
      <c r="Q32" s="11"/>
    </row>
    <row r="33" spans="1:17" ht="84" customHeight="1">
      <c r="A33" s="6" t="s">
        <v>67</v>
      </c>
      <c r="B33" s="48" t="s">
        <v>76</v>
      </c>
      <c r="C33" s="60" t="s">
        <v>9</v>
      </c>
      <c r="D33" s="60" t="s">
        <v>13</v>
      </c>
      <c r="E33" s="15" t="s">
        <v>64</v>
      </c>
      <c r="F33" s="15" t="s">
        <v>7</v>
      </c>
      <c r="G33" s="15" t="s">
        <v>10</v>
      </c>
      <c r="H33" s="29" t="s">
        <v>20</v>
      </c>
      <c r="I33" s="36">
        <v>182.9</v>
      </c>
      <c r="J33" s="36">
        <v>182.9</v>
      </c>
      <c r="K33" s="13"/>
      <c r="L33" s="13"/>
      <c r="M33" s="13"/>
      <c r="N33" s="13"/>
      <c r="O33" s="13"/>
      <c r="P33" s="13"/>
      <c r="Q33" s="11"/>
    </row>
    <row r="34" spans="1:17" ht="47.25">
      <c r="A34" s="6" t="s">
        <v>41</v>
      </c>
      <c r="B34" s="48" t="s">
        <v>76</v>
      </c>
      <c r="C34" s="60" t="s">
        <v>9</v>
      </c>
      <c r="D34" s="60" t="s">
        <v>13</v>
      </c>
      <c r="E34" s="15" t="s">
        <v>64</v>
      </c>
      <c r="F34" s="15" t="s">
        <v>7</v>
      </c>
      <c r="G34" s="15" t="s">
        <v>10</v>
      </c>
      <c r="H34" s="29" t="s">
        <v>40</v>
      </c>
      <c r="I34" s="36">
        <v>182.9</v>
      </c>
      <c r="J34" s="36">
        <v>182.9</v>
      </c>
      <c r="K34" s="13"/>
      <c r="L34" s="13"/>
      <c r="M34" s="13"/>
      <c r="N34" s="13"/>
      <c r="O34" s="13"/>
      <c r="P34" s="13"/>
      <c r="Q34" s="11"/>
    </row>
    <row r="35" spans="1:17" s="4" customFormat="1" ht="15.75">
      <c r="A35" s="5" t="s">
        <v>18</v>
      </c>
      <c r="B35" s="47" t="s">
        <v>76</v>
      </c>
      <c r="C35" s="21" t="s">
        <v>11</v>
      </c>
      <c r="D35" s="21" t="s">
        <v>10</v>
      </c>
      <c r="E35" s="21" t="s">
        <v>20</v>
      </c>
      <c r="F35" s="21" t="s">
        <v>10</v>
      </c>
      <c r="G35" s="21" t="s">
        <v>10</v>
      </c>
      <c r="H35" s="28" t="s">
        <v>20</v>
      </c>
      <c r="I35" s="22">
        <f>I36+I40+I47</f>
        <v>8416.4</v>
      </c>
      <c r="J35" s="22">
        <f>J36+J40+J47</f>
        <v>8416.4</v>
      </c>
      <c r="K35" s="12">
        <f aca="true" t="shared" si="3" ref="K35:Q35">K40</f>
        <v>0</v>
      </c>
      <c r="L35" s="12">
        <f t="shared" si="3"/>
        <v>3544.1</v>
      </c>
      <c r="M35" s="12">
        <f t="shared" si="3"/>
        <v>0</v>
      </c>
      <c r="N35" s="12">
        <f t="shared" si="3"/>
        <v>0</v>
      </c>
      <c r="O35" s="12">
        <f t="shared" si="3"/>
        <v>0</v>
      </c>
      <c r="P35" s="12">
        <f t="shared" si="3"/>
        <v>0</v>
      </c>
      <c r="Q35" s="12">
        <f t="shared" si="3"/>
        <v>3544.1</v>
      </c>
    </row>
    <row r="36" spans="1:17" s="4" customFormat="1" ht="15.75">
      <c r="A36" s="5" t="s">
        <v>73</v>
      </c>
      <c r="B36" s="47" t="s">
        <v>76</v>
      </c>
      <c r="C36" s="21" t="s">
        <v>11</v>
      </c>
      <c r="D36" s="21" t="s">
        <v>14</v>
      </c>
      <c r="E36" s="21" t="s">
        <v>20</v>
      </c>
      <c r="F36" s="21" t="s">
        <v>10</v>
      </c>
      <c r="G36" s="21" t="s">
        <v>10</v>
      </c>
      <c r="H36" s="28" t="s">
        <v>20</v>
      </c>
      <c r="I36" s="22">
        <f aca="true" t="shared" si="4" ref="I36:J38">I37</f>
        <v>462.9</v>
      </c>
      <c r="J36" s="22">
        <f t="shared" si="4"/>
        <v>462.9</v>
      </c>
      <c r="K36" s="12"/>
      <c r="L36" s="12"/>
      <c r="M36" s="12"/>
      <c r="N36" s="12"/>
      <c r="O36" s="12"/>
      <c r="P36" s="12"/>
      <c r="Q36" s="12"/>
    </row>
    <row r="37" spans="1:17" s="4" customFormat="1" ht="42.75">
      <c r="A37" s="34" t="s">
        <v>74</v>
      </c>
      <c r="B37" s="34" t="s">
        <v>76</v>
      </c>
      <c r="C37" s="15" t="s">
        <v>11</v>
      </c>
      <c r="D37" s="15" t="s">
        <v>14</v>
      </c>
      <c r="E37" s="15" t="s">
        <v>88</v>
      </c>
      <c r="F37" s="15" t="s">
        <v>8</v>
      </c>
      <c r="G37" s="15" t="s">
        <v>10</v>
      </c>
      <c r="H37" s="29" t="s">
        <v>20</v>
      </c>
      <c r="I37" s="36">
        <f t="shared" si="4"/>
        <v>462.9</v>
      </c>
      <c r="J37" s="36">
        <f t="shared" si="4"/>
        <v>462.9</v>
      </c>
      <c r="K37" s="12"/>
      <c r="L37" s="12"/>
      <c r="M37" s="12"/>
      <c r="N37" s="12"/>
      <c r="O37" s="12"/>
      <c r="P37" s="12"/>
      <c r="Q37" s="12"/>
    </row>
    <row r="38" spans="1:17" s="4" customFormat="1" ht="28.5">
      <c r="A38" s="34" t="s">
        <v>75</v>
      </c>
      <c r="B38" s="34" t="s">
        <v>76</v>
      </c>
      <c r="C38" s="15" t="s">
        <v>11</v>
      </c>
      <c r="D38" s="15" t="s">
        <v>14</v>
      </c>
      <c r="E38" s="15" t="s">
        <v>88</v>
      </c>
      <c r="F38" s="15" t="s">
        <v>8</v>
      </c>
      <c r="G38" s="15" t="s">
        <v>10</v>
      </c>
      <c r="H38" s="29" t="s">
        <v>20</v>
      </c>
      <c r="I38" s="36">
        <f t="shared" si="4"/>
        <v>462.9</v>
      </c>
      <c r="J38" s="36">
        <f t="shared" si="4"/>
        <v>462.9</v>
      </c>
      <c r="K38" s="12"/>
      <c r="L38" s="12"/>
      <c r="M38" s="12"/>
      <c r="N38" s="12"/>
      <c r="O38" s="12"/>
      <c r="P38" s="12"/>
      <c r="Q38" s="12"/>
    </row>
    <row r="39" spans="1:17" s="4" customFormat="1" ht="71.25">
      <c r="A39" s="34" t="s">
        <v>110</v>
      </c>
      <c r="B39" s="34" t="s">
        <v>76</v>
      </c>
      <c r="C39" s="15" t="s">
        <v>11</v>
      </c>
      <c r="D39" s="15" t="s">
        <v>14</v>
      </c>
      <c r="E39" s="15" t="s">
        <v>88</v>
      </c>
      <c r="F39" s="15" t="s">
        <v>8</v>
      </c>
      <c r="G39" s="15" t="s">
        <v>10</v>
      </c>
      <c r="H39" s="29" t="s">
        <v>101</v>
      </c>
      <c r="I39" s="36">
        <v>462.9</v>
      </c>
      <c r="J39" s="36">
        <v>462.9</v>
      </c>
      <c r="K39" s="12"/>
      <c r="L39" s="12"/>
      <c r="M39" s="12"/>
      <c r="N39" s="12"/>
      <c r="O39" s="12"/>
      <c r="P39" s="12"/>
      <c r="Q39" s="12"/>
    </row>
    <row r="40" spans="1:17" s="4" customFormat="1" ht="31.5">
      <c r="A40" s="5" t="s">
        <v>32</v>
      </c>
      <c r="B40" s="47" t="s">
        <v>76</v>
      </c>
      <c r="C40" s="21" t="s">
        <v>11</v>
      </c>
      <c r="D40" s="21" t="s">
        <v>13</v>
      </c>
      <c r="E40" s="21" t="s">
        <v>20</v>
      </c>
      <c r="F40" s="21" t="s">
        <v>10</v>
      </c>
      <c r="G40" s="21" t="s">
        <v>10</v>
      </c>
      <c r="H40" s="28" t="s">
        <v>20</v>
      </c>
      <c r="I40" s="22">
        <f>I41</f>
        <v>7303.5</v>
      </c>
      <c r="J40" s="22">
        <f>J41</f>
        <v>7303.5</v>
      </c>
      <c r="K40" s="13">
        <f aca="true" t="shared" si="5" ref="K40:Q43">K41</f>
        <v>0</v>
      </c>
      <c r="L40" s="13">
        <f t="shared" si="5"/>
        <v>3544.1</v>
      </c>
      <c r="M40" s="13">
        <f t="shared" si="5"/>
        <v>0</v>
      </c>
      <c r="N40" s="13">
        <f t="shared" si="5"/>
        <v>0</v>
      </c>
      <c r="O40" s="13">
        <f t="shared" si="5"/>
        <v>0</v>
      </c>
      <c r="P40" s="13">
        <f t="shared" si="5"/>
        <v>0</v>
      </c>
      <c r="Q40" s="13">
        <f t="shared" si="5"/>
        <v>3544.1</v>
      </c>
    </row>
    <row r="41" spans="1:17" s="4" customFormat="1" ht="15.75">
      <c r="A41" s="5" t="s">
        <v>44</v>
      </c>
      <c r="B41" s="47" t="s">
        <v>76</v>
      </c>
      <c r="C41" s="21" t="s">
        <v>11</v>
      </c>
      <c r="D41" s="21" t="s">
        <v>13</v>
      </c>
      <c r="E41" s="21" t="s">
        <v>42</v>
      </c>
      <c r="F41" s="21" t="s">
        <v>10</v>
      </c>
      <c r="G41" s="21" t="s">
        <v>10</v>
      </c>
      <c r="H41" s="28" t="s">
        <v>20</v>
      </c>
      <c r="I41" s="22">
        <f>I42</f>
        <v>7303.5</v>
      </c>
      <c r="J41" s="22">
        <f>J42</f>
        <v>7303.5</v>
      </c>
      <c r="K41" s="13">
        <f aca="true" t="shared" si="6" ref="K41:Q41">K43</f>
        <v>0</v>
      </c>
      <c r="L41" s="13">
        <f t="shared" si="6"/>
        <v>3544.1</v>
      </c>
      <c r="M41" s="13">
        <f t="shared" si="6"/>
        <v>0</v>
      </c>
      <c r="N41" s="13">
        <f t="shared" si="6"/>
        <v>0</v>
      </c>
      <c r="O41" s="13">
        <f t="shared" si="6"/>
        <v>0</v>
      </c>
      <c r="P41" s="13">
        <f t="shared" si="6"/>
        <v>0</v>
      </c>
      <c r="Q41" s="13">
        <f t="shared" si="6"/>
        <v>3544.1</v>
      </c>
    </row>
    <row r="42" spans="1:17" s="4" customFormat="1" ht="63">
      <c r="A42" s="6" t="s">
        <v>68</v>
      </c>
      <c r="B42" s="48" t="s">
        <v>76</v>
      </c>
      <c r="C42" s="15" t="s">
        <v>11</v>
      </c>
      <c r="D42" s="15" t="s">
        <v>13</v>
      </c>
      <c r="E42" s="15" t="s">
        <v>42</v>
      </c>
      <c r="F42" s="15" t="s">
        <v>8</v>
      </c>
      <c r="G42" s="15" t="s">
        <v>10</v>
      </c>
      <c r="H42" s="29" t="s">
        <v>20</v>
      </c>
      <c r="I42" s="36">
        <f>I43+I45</f>
        <v>7303.5</v>
      </c>
      <c r="J42" s="36">
        <f>J43+J45</f>
        <v>7303.5</v>
      </c>
      <c r="K42" s="13"/>
      <c r="L42" s="13"/>
      <c r="M42" s="13"/>
      <c r="N42" s="13"/>
      <c r="O42" s="13"/>
      <c r="P42" s="13"/>
      <c r="Q42" s="13"/>
    </row>
    <row r="43" spans="1:17" s="4" customFormat="1" ht="63">
      <c r="A43" s="6" t="s">
        <v>68</v>
      </c>
      <c r="B43" s="48" t="s">
        <v>76</v>
      </c>
      <c r="C43" s="15" t="s">
        <v>11</v>
      </c>
      <c r="D43" s="15" t="s">
        <v>13</v>
      </c>
      <c r="E43" s="15" t="s">
        <v>42</v>
      </c>
      <c r="F43" s="15" t="s">
        <v>8</v>
      </c>
      <c r="G43" s="15" t="s">
        <v>8</v>
      </c>
      <c r="H43" s="29" t="s">
        <v>20</v>
      </c>
      <c r="I43" s="36">
        <f>I44</f>
        <v>5737.2</v>
      </c>
      <c r="J43" s="36">
        <f>J44</f>
        <v>5737.2</v>
      </c>
      <c r="K43" s="13">
        <f t="shared" si="5"/>
        <v>0</v>
      </c>
      <c r="L43" s="13">
        <f t="shared" si="5"/>
        <v>3544.1</v>
      </c>
      <c r="M43" s="13">
        <f t="shared" si="5"/>
        <v>0</v>
      </c>
      <c r="N43" s="13">
        <f t="shared" si="5"/>
        <v>0</v>
      </c>
      <c r="O43" s="13">
        <f t="shared" si="5"/>
        <v>0</v>
      </c>
      <c r="P43" s="13">
        <f t="shared" si="5"/>
        <v>0</v>
      </c>
      <c r="Q43" s="13">
        <f t="shared" si="5"/>
        <v>3544.1</v>
      </c>
    </row>
    <row r="44" spans="1:17" s="4" customFormat="1" ht="47.25">
      <c r="A44" s="6" t="s">
        <v>41</v>
      </c>
      <c r="B44" s="48" t="s">
        <v>76</v>
      </c>
      <c r="C44" s="15" t="s">
        <v>11</v>
      </c>
      <c r="D44" s="15" t="s">
        <v>13</v>
      </c>
      <c r="E44" s="15" t="s">
        <v>42</v>
      </c>
      <c r="F44" s="15" t="s">
        <v>8</v>
      </c>
      <c r="G44" s="15" t="s">
        <v>8</v>
      </c>
      <c r="H44" s="29" t="s">
        <v>40</v>
      </c>
      <c r="I44" s="36">
        <v>5737.2</v>
      </c>
      <c r="J44" s="36">
        <v>5737.2</v>
      </c>
      <c r="K44" s="13"/>
      <c r="L44" s="13">
        <v>3544.1</v>
      </c>
      <c r="M44" s="13"/>
      <c r="N44" s="13"/>
      <c r="O44" s="13"/>
      <c r="P44" s="13"/>
      <c r="Q44" s="11">
        <f>P44+N44+M44+L44+K44</f>
        <v>3544.1</v>
      </c>
    </row>
    <row r="45" spans="1:17" s="4" customFormat="1" ht="78.75">
      <c r="A45" s="6" t="s">
        <v>107</v>
      </c>
      <c r="B45" s="48" t="s">
        <v>76</v>
      </c>
      <c r="C45" s="15" t="s">
        <v>11</v>
      </c>
      <c r="D45" s="15" t="s">
        <v>13</v>
      </c>
      <c r="E45" s="15" t="s">
        <v>42</v>
      </c>
      <c r="F45" s="15" t="s">
        <v>8</v>
      </c>
      <c r="G45" s="15" t="s">
        <v>111</v>
      </c>
      <c r="H45" s="29" t="s">
        <v>20</v>
      </c>
      <c r="I45" s="36">
        <f>I46</f>
        <v>1566.3</v>
      </c>
      <c r="J45" s="36">
        <f>J46</f>
        <v>1566.3</v>
      </c>
      <c r="K45" s="13"/>
      <c r="L45" s="13"/>
      <c r="M45" s="13"/>
      <c r="N45" s="13"/>
      <c r="O45" s="13"/>
      <c r="P45" s="13"/>
      <c r="Q45" s="11"/>
    </row>
    <row r="46" spans="1:17" s="4" customFormat="1" ht="47.25">
      <c r="A46" s="6" t="s">
        <v>41</v>
      </c>
      <c r="B46" s="48" t="s">
        <v>76</v>
      </c>
      <c r="C46" s="15" t="s">
        <v>11</v>
      </c>
      <c r="D46" s="15" t="s">
        <v>13</v>
      </c>
      <c r="E46" s="15" t="s">
        <v>42</v>
      </c>
      <c r="F46" s="15" t="s">
        <v>8</v>
      </c>
      <c r="G46" s="15" t="s">
        <v>111</v>
      </c>
      <c r="H46" s="29" t="s">
        <v>40</v>
      </c>
      <c r="I46" s="36">
        <v>1566.3</v>
      </c>
      <c r="J46" s="36">
        <v>1566.3</v>
      </c>
      <c r="K46" s="13"/>
      <c r="L46" s="13"/>
      <c r="M46" s="13"/>
      <c r="N46" s="13"/>
      <c r="O46" s="13"/>
      <c r="P46" s="13"/>
      <c r="Q46" s="11"/>
    </row>
    <row r="47" spans="1:17" s="4" customFormat="1" ht="31.5">
      <c r="A47" s="5" t="s">
        <v>114</v>
      </c>
      <c r="B47" s="47" t="s">
        <v>76</v>
      </c>
      <c r="C47" s="21" t="s">
        <v>11</v>
      </c>
      <c r="D47" s="21" t="s">
        <v>115</v>
      </c>
      <c r="E47" s="21" t="s">
        <v>20</v>
      </c>
      <c r="F47" s="21" t="s">
        <v>10</v>
      </c>
      <c r="G47" s="21" t="s">
        <v>10</v>
      </c>
      <c r="H47" s="28" t="s">
        <v>20</v>
      </c>
      <c r="I47" s="22">
        <f>I48</f>
        <v>650</v>
      </c>
      <c r="J47" s="22">
        <f>J48</f>
        <v>650</v>
      </c>
      <c r="K47" s="13"/>
      <c r="L47" s="13"/>
      <c r="M47" s="13"/>
      <c r="N47" s="13"/>
      <c r="O47" s="13"/>
      <c r="P47" s="13"/>
      <c r="Q47" s="11"/>
    </row>
    <row r="48" spans="1:17" s="4" customFormat="1" ht="47.25">
      <c r="A48" s="5" t="s">
        <v>116</v>
      </c>
      <c r="B48" s="47" t="s">
        <v>76</v>
      </c>
      <c r="C48" s="21" t="s">
        <v>11</v>
      </c>
      <c r="D48" s="21" t="s">
        <v>115</v>
      </c>
      <c r="E48" s="21" t="s">
        <v>117</v>
      </c>
      <c r="F48" s="21" t="s">
        <v>9</v>
      </c>
      <c r="G48" s="21" t="s">
        <v>10</v>
      </c>
      <c r="H48" s="28" t="s">
        <v>20</v>
      </c>
      <c r="I48" s="22">
        <f>I49</f>
        <v>650</v>
      </c>
      <c r="J48" s="22">
        <f>J49</f>
        <v>650</v>
      </c>
      <c r="K48" s="13"/>
      <c r="L48" s="13"/>
      <c r="M48" s="13"/>
      <c r="N48" s="13"/>
      <c r="O48" s="13"/>
      <c r="P48" s="13"/>
      <c r="Q48" s="11"/>
    </row>
    <row r="49" spans="1:17" s="4" customFormat="1" ht="47.25">
      <c r="A49" s="6" t="s">
        <v>41</v>
      </c>
      <c r="B49" s="48" t="s">
        <v>76</v>
      </c>
      <c r="C49" s="15" t="s">
        <v>11</v>
      </c>
      <c r="D49" s="15" t="s">
        <v>115</v>
      </c>
      <c r="E49" s="15" t="s">
        <v>117</v>
      </c>
      <c r="F49" s="15" t="s">
        <v>9</v>
      </c>
      <c r="G49" s="15" t="s">
        <v>10</v>
      </c>
      <c r="H49" s="29" t="s">
        <v>40</v>
      </c>
      <c r="I49" s="36">
        <v>650</v>
      </c>
      <c r="J49" s="36">
        <v>650</v>
      </c>
      <c r="K49" s="13"/>
      <c r="L49" s="13"/>
      <c r="M49" s="13"/>
      <c r="N49" s="13"/>
      <c r="O49" s="13"/>
      <c r="P49" s="13"/>
      <c r="Q49" s="11"/>
    </row>
    <row r="50" spans="1:17" s="4" customFormat="1" ht="46.5" customHeight="1">
      <c r="A50" s="5" t="s">
        <v>45</v>
      </c>
      <c r="B50" s="47" t="s">
        <v>76</v>
      </c>
      <c r="C50" s="21" t="s">
        <v>12</v>
      </c>
      <c r="D50" s="21" t="s">
        <v>10</v>
      </c>
      <c r="E50" s="21" t="s">
        <v>20</v>
      </c>
      <c r="F50" s="21" t="s">
        <v>10</v>
      </c>
      <c r="G50" s="21" t="s">
        <v>10</v>
      </c>
      <c r="H50" s="28" t="s">
        <v>20</v>
      </c>
      <c r="I50" s="22">
        <f>I51+I55+I61+I71</f>
        <v>18354.4</v>
      </c>
      <c r="J50" s="22">
        <f>J51+J55+J61+J71</f>
        <v>17535.9</v>
      </c>
      <c r="K50" s="12" t="e">
        <f aca="true" t="shared" si="7" ref="K50:Q50">K61</f>
        <v>#REF!</v>
      </c>
      <c r="L50" s="12" t="e">
        <f t="shared" si="7"/>
        <v>#REF!</v>
      </c>
      <c r="M50" s="12" t="e">
        <f t="shared" si="7"/>
        <v>#REF!</v>
      </c>
      <c r="N50" s="12" t="e">
        <f t="shared" si="7"/>
        <v>#REF!</v>
      </c>
      <c r="O50" s="12" t="e">
        <f t="shared" si="7"/>
        <v>#REF!</v>
      </c>
      <c r="P50" s="12" t="e">
        <f t="shared" si="7"/>
        <v>#REF!</v>
      </c>
      <c r="Q50" s="12" t="e">
        <f t="shared" si="7"/>
        <v>#REF!</v>
      </c>
    </row>
    <row r="51" spans="1:17" s="4" customFormat="1" ht="15.75">
      <c r="A51" s="5" t="s">
        <v>95</v>
      </c>
      <c r="B51" s="47" t="s">
        <v>76</v>
      </c>
      <c r="C51" s="21" t="s">
        <v>12</v>
      </c>
      <c r="D51" s="21" t="s">
        <v>7</v>
      </c>
      <c r="E51" s="21" t="s">
        <v>20</v>
      </c>
      <c r="F51" s="21" t="s">
        <v>10</v>
      </c>
      <c r="G51" s="21" t="s">
        <v>10</v>
      </c>
      <c r="H51" s="28" t="s">
        <v>20</v>
      </c>
      <c r="I51" s="22">
        <f aca="true" t="shared" si="8" ref="I51:J53">I52</f>
        <v>500</v>
      </c>
      <c r="J51" s="22">
        <f t="shared" si="8"/>
        <v>500</v>
      </c>
      <c r="K51" s="12"/>
      <c r="L51" s="12"/>
      <c r="M51" s="12"/>
      <c r="N51" s="12"/>
      <c r="O51" s="12"/>
      <c r="P51" s="12"/>
      <c r="Q51" s="12"/>
    </row>
    <row r="52" spans="1:17" s="4" customFormat="1" ht="31.5">
      <c r="A52" s="5" t="s">
        <v>118</v>
      </c>
      <c r="B52" s="47" t="s">
        <v>76</v>
      </c>
      <c r="C52" s="21" t="s">
        <v>12</v>
      </c>
      <c r="D52" s="21" t="s">
        <v>7</v>
      </c>
      <c r="E52" s="21" t="s">
        <v>96</v>
      </c>
      <c r="F52" s="21" t="s">
        <v>10</v>
      </c>
      <c r="G52" s="21" t="s">
        <v>10</v>
      </c>
      <c r="H52" s="28" t="s">
        <v>20</v>
      </c>
      <c r="I52" s="22">
        <f t="shared" si="8"/>
        <v>500</v>
      </c>
      <c r="J52" s="22">
        <f t="shared" si="8"/>
        <v>500</v>
      </c>
      <c r="K52" s="12"/>
      <c r="L52" s="12"/>
      <c r="M52" s="12"/>
      <c r="N52" s="12"/>
      <c r="O52" s="12"/>
      <c r="P52" s="12"/>
      <c r="Q52" s="12"/>
    </row>
    <row r="53" spans="1:17" s="4" customFormat="1" ht="31.5">
      <c r="A53" s="6" t="s">
        <v>112</v>
      </c>
      <c r="B53" s="48" t="s">
        <v>76</v>
      </c>
      <c r="C53" s="15" t="s">
        <v>12</v>
      </c>
      <c r="D53" s="15" t="s">
        <v>7</v>
      </c>
      <c r="E53" s="15" t="s">
        <v>96</v>
      </c>
      <c r="F53" s="15" t="s">
        <v>8</v>
      </c>
      <c r="G53" s="15" t="s">
        <v>10</v>
      </c>
      <c r="H53" s="29" t="s">
        <v>20</v>
      </c>
      <c r="I53" s="36">
        <f t="shared" si="8"/>
        <v>500</v>
      </c>
      <c r="J53" s="36">
        <f t="shared" si="8"/>
        <v>500</v>
      </c>
      <c r="K53" s="12"/>
      <c r="L53" s="12"/>
      <c r="M53" s="12"/>
      <c r="N53" s="12"/>
      <c r="O53" s="12"/>
      <c r="P53" s="12"/>
      <c r="Q53" s="12"/>
    </row>
    <row r="54" spans="1:17" s="4" customFormat="1" ht="47.25">
      <c r="A54" s="6" t="s">
        <v>41</v>
      </c>
      <c r="B54" s="48" t="s">
        <v>76</v>
      </c>
      <c r="C54" s="15" t="s">
        <v>12</v>
      </c>
      <c r="D54" s="15" t="s">
        <v>7</v>
      </c>
      <c r="E54" s="15" t="s">
        <v>96</v>
      </c>
      <c r="F54" s="15" t="s">
        <v>8</v>
      </c>
      <c r="G54" s="15" t="s">
        <v>10</v>
      </c>
      <c r="H54" s="29" t="s">
        <v>40</v>
      </c>
      <c r="I54" s="36">
        <v>500</v>
      </c>
      <c r="J54" s="36">
        <v>500</v>
      </c>
      <c r="K54" s="12"/>
      <c r="L54" s="12"/>
      <c r="M54" s="12"/>
      <c r="N54" s="12"/>
      <c r="O54" s="12"/>
      <c r="P54" s="12"/>
      <c r="Q54" s="12"/>
    </row>
    <row r="55" spans="1:17" s="4" customFormat="1" ht="15.75">
      <c r="A55" s="35" t="s">
        <v>77</v>
      </c>
      <c r="B55" s="35" t="s">
        <v>76</v>
      </c>
      <c r="C55" s="21" t="s">
        <v>12</v>
      </c>
      <c r="D55" s="21" t="s">
        <v>8</v>
      </c>
      <c r="E55" s="21" t="s">
        <v>20</v>
      </c>
      <c r="F55" s="21" t="s">
        <v>10</v>
      </c>
      <c r="G55" s="21" t="s">
        <v>10</v>
      </c>
      <c r="H55" s="28" t="s">
        <v>20</v>
      </c>
      <c r="I55" s="22">
        <f>I56+I58</f>
        <v>6000</v>
      </c>
      <c r="J55" s="22">
        <f>J56+J58</f>
        <v>5181.5</v>
      </c>
      <c r="K55" s="12"/>
      <c r="L55" s="12"/>
      <c r="M55" s="12"/>
      <c r="N55" s="12"/>
      <c r="O55" s="12"/>
      <c r="P55" s="12"/>
      <c r="Q55" s="12"/>
    </row>
    <row r="56" spans="1:17" s="4" customFormat="1" ht="60.75" customHeight="1">
      <c r="A56" s="35" t="s">
        <v>119</v>
      </c>
      <c r="B56" s="35" t="s">
        <v>76</v>
      </c>
      <c r="C56" s="21" t="s">
        <v>12</v>
      </c>
      <c r="D56" s="21" t="s">
        <v>8</v>
      </c>
      <c r="E56" s="21" t="s">
        <v>80</v>
      </c>
      <c r="F56" s="21" t="s">
        <v>10</v>
      </c>
      <c r="G56" s="21" t="s">
        <v>10</v>
      </c>
      <c r="H56" s="28" t="s">
        <v>20</v>
      </c>
      <c r="I56" s="22">
        <f>I57</f>
        <v>2000</v>
      </c>
      <c r="J56" s="22">
        <f>J57</f>
        <v>2000</v>
      </c>
      <c r="K56" s="12"/>
      <c r="L56" s="12"/>
      <c r="M56" s="12"/>
      <c r="N56" s="12"/>
      <c r="O56" s="12"/>
      <c r="P56" s="12"/>
      <c r="Q56" s="12"/>
    </row>
    <row r="57" spans="1:18" s="4" customFormat="1" ht="59.25" customHeight="1">
      <c r="A57" s="34" t="s">
        <v>98</v>
      </c>
      <c r="B57" s="34" t="s">
        <v>76</v>
      </c>
      <c r="C57" s="15" t="s">
        <v>12</v>
      </c>
      <c r="D57" s="15" t="s">
        <v>8</v>
      </c>
      <c r="E57" s="15" t="s">
        <v>80</v>
      </c>
      <c r="F57" s="15" t="s">
        <v>7</v>
      </c>
      <c r="G57" s="15" t="s">
        <v>8</v>
      </c>
      <c r="H57" s="29" t="s">
        <v>99</v>
      </c>
      <c r="I57" s="36">
        <v>2000</v>
      </c>
      <c r="J57" s="36">
        <v>2000</v>
      </c>
      <c r="K57" s="12"/>
      <c r="L57" s="12"/>
      <c r="M57" s="12"/>
      <c r="N57" s="12"/>
      <c r="O57" s="12"/>
      <c r="P57" s="12"/>
      <c r="Q57" s="12"/>
      <c r="R57" s="4" t="s">
        <v>121</v>
      </c>
    </row>
    <row r="58" spans="1:17" s="4" customFormat="1" ht="36.75" customHeight="1">
      <c r="A58" s="34" t="s">
        <v>113</v>
      </c>
      <c r="B58" s="34" t="s">
        <v>76</v>
      </c>
      <c r="C58" s="15" t="s">
        <v>12</v>
      </c>
      <c r="D58" s="15" t="s">
        <v>8</v>
      </c>
      <c r="E58" s="15" t="s">
        <v>78</v>
      </c>
      <c r="F58" s="15" t="s">
        <v>12</v>
      </c>
      <c r="G58" s="15" t="s">
        <v>10</v>
      </c>
      <c r="H58" s="29" t="s">
        <v>20</v>
      </c>
      <c r="I58" s="36">
        <f>I59+I60</f>
        <v>4000</v>
      </c>
      <c r="J58" s="36">
        <f>J59+J60</f>
        <v>3181.5</v>
      </c>
      <c r="K58" s="12"/>
      <c r="L58" s="12"/>
      <c r="M58" s="12"/>
      <c r="N58" s="12"/>
      <c r="O58" s="12"/>
      <c r="P58" s="12"/>
      <c r="Q58" s="12"/>
    </row>
    <row r="59" spans="1:17" s="4" customFormat="1" ht="43.5" customHeight="1">
      <c r="A59" s="34" t="s">
        <v>100</v>
      </c>
      <c r="B59" s="34" t="s">
        <v>76</v>
      </c>
      <c r="C59" s="15" t="s">
        <v>12</v>
      </c>
      <c r="D59" s="15" t="s">
        <v>8</v>
      </c>
      <c r="E59" s="15" t="s">
        <v>78</v>
      </c>
      <c r="F59" s="15" t="s">
        <v>12</v>
      </c>
      <c r="G59" s="15" t="s">
        <v>10</v>
      </c>
      <c r="H59" s="29" t="s">
        <v>40</v>
      </c>
      <c r="I59" s="36">
        <v>1150</v>
      </c>
      <c r="J59" s="36">
        <v>1150</v>
      </c>
      <c r="K59" s="12"/>
      <c r="L59" s="12"/>
      <c r="M59" s="12"/>
      <c r="N59" s="12"/>
      <c r="O59" s="12"/>
      <c r="P59" s="12"/>
      <c r="Q59" s="12"/>
    </row>
    <row r="60" spans="1:18" s="4" customFormat="1" ht="71.25">
      <c r="A60" s="34" t="s">
        <v>110</v>
      </c>
      <c r="B60" s="34" t="s">
        <v>76</v>
      </c>
      <c r="C60" s="15" t="s">
        <v>12</v>
      </c>
      <c r="D60" s="15" t="s">
        <v>8</v>
      </c>
      <c r="E60" s="15" t="s">
        <v>78</v>
      </c>
      <c r="F60" s="15" t="s">
        <v>12</v>
      </c>
      <c r="G60" s="15" t="s">
        <v>10</v>
      </c>
      <c r="H60" s="29" t="s">
        <v>101</v>
      </c>
      <c r="I60" s="36">
        <v>2850</v>
      </c>
      <c r="J60" s="36">
        <v>2031.5</v>
      </c>
      <c r="K60" s="12"/>
      <c r="L60" s="12"/>
      <c r="M60" s="12"/>
      <c r="N60" s="12"/>
      <c r="O60" s="12"/>
      <c r="P60" s="12"/>
      <c r="Q60" s="12"/>
      <c r="R60" s="4" t="s">
        <v>122</v>
      </c>
    </row>
    <row r="61" spans="1:17" s="14" customFormat="1" ht="31.5">
      <c r="A61" s="5" t="s">
        <v>44</v>
      </c>
      <c r="B61" s="47" t="s">
        <v>129</v>
      </c>
      <c r="C61" s="21" t="s">
        <v>12</v>
      </c>
      <c r="D61" s="21" t="s">
        <v>9</v>
      </c>
      <c r="E61" s="21" t="s">
        <v>20</v>
      </c>
      <c r="F61" s="21" t="s">
        <v>10</v>
      </c>
      <c r="G61" s="21" t="s">
        <v>10</v>
      </c>
      <c r="H61" s="28" t="s">
        <v>20</v>
      </c>
      <c r="I61" s="22">
        <f>I62</f>
        <v>10242.4</v>
      </c>
      <c r="J61" s="22">
        <f>J62</f>
        <v>10242.4</v>
      </c>
      <c r="K61" s="12" t="e">
        <f aca="true" t="shared" si="9" ref="K61:Q61">SUM(K62)</f>
        <v>#REF!</v>
      </c>
      <c r="L61" s="12" t="e">
        <f t="shared" si="9"/>
        <v>#REF!</v>
      </c>
      <c r="M61" s="12" t="e">
        <f t="shared" si="9"/>
        <v>#REF!</v>
      </c>
      <c r="N61" s="12" t="e">
        <f t="shared" si="9"/>
        <v>#REF!</v>
      </c>
      <c r="O61" s="12" t="e">
        <f t="shared" si="9"/>
        <v>#REF!</v>
      </c>
      <c r="P61" s="12" t="e">
        <f t="shared" si="9"/>
        <v>#REF!</v>
      </c>
      <c r="Q61" s="12" t="e">
        <f t="shared" si="9"/>
        <v>#REF!</v>
      </c>
    </row>
    <row r="62" spans="1:17" s="4" customFormat="1" ht="15.75">
      <c r="A62" s="23" t="s">
        <v>44</v>
      </c>
      <c r="B62" s="49" t="s">
        <v>76</v>
      </c>
      <c r="C62" s="21" t="s">
        <v>12</v>
      </c>
      <c r="D62" s="21" t="s">
        <v>9</v>
      </c>
      <c r="E62" s="21" t="s">
        <v>42</v>
      </c>
      <c r="F62" s="21" t="s">
        <v>10</v>
      </c>
      <c r="G62" s="21" t="s">
        <v>10</v>
      </c>
      <c r="H62" s="28" t="s">
        <v>20</v>
      </c>
      <c r="I62" s="22">
        <f>I63+I65+I68</f>
        <v>10242.4</v>
      </c>
      <c r="J62" s="22">
        <f>J63+J65+J68</f>
        <v>10242.4</v>
      </c>
      <c r="K62" s="13" t="e">
        <f aca="true" t="shared" si="10" ref="K62:Q62">K63+K65+K68</f>
        <v>#REF!</v>
      </c>
      <c r="L62" s="13" t="e">
        <f t="shared" si="10"/>
        <v>#REF!</v>
      </c>
      <c r="M62" s="13" t="e">
        <f t="shared" si="10"/>
        <v>#REF!</v>
      </c>
      <c r="N62" s="13" t="e">
        <f t="shared" si="10"/>
        <v>#REF!</v>
      </c>
      <c r="O62" s="13" t="e">
        <f t="shared" si="10"/>
        <v>#REF!</v>
      </c>
      <c r="P62" s="13" t="e">
        <f t="shared" si="10"/>
        <v>#REF!</v>
      </c>
      <c r="Q62" s="13" t="e">
        <f t="shared" si="10"/>
        <v>#REF!</v>
      </c>
    </row>
    <row r="63" spans="1:17" s="4" customFormat="1" ht="15.75">
      <c r="A63" s="24" t="s">
        <v>46</v>
      </c>
      <c r="B63" s="50" t="s">
        <v>76</v>
      </c>
      <c r="C63" s="15" t="s">
        <v>12</v>
      </c>
      <c r="D63" s="15" t="s">
        <v>9</v>
      </c>
      <c r="E63" s="15" t="s">
        <v>42</v>
      </c>
      <c r="F63" s="15" t="s">
        <v>7</v>
      </c>
      <c r="G63" s="15" t="s">
        <v>10</v>
      </c>
      <c r="H63" s="29" t="s">
        <v>20</v>
      </c>
      <c r="I63" s="36">
        <f>I64</f>
        <v>8840.3</v>
      </c>
      <c r="J63" s="36">
        <f>J64</f>
        <v>8840.3</v>
      </c>
      <c r="K63" s="13">
        <f aca="true" t="shared" si="11" ref="K63:Q63">K64</f>
        <v>0</v>
      </c>
      <c r="L63" s="13">
        <f t="shared" si="11"/>
        <v>0</v>
      </c>
      <c r="M63" s="13">
        <f t="shared" si="11"/>
        <v>0</v>
      </c>
      <c r="N63" s="13">
        <f t="shared" si="11"/>
        <v>0</v>
      </c>
      <c r="O63" s="13">
        <f t="shared" si="11"/>
        <v>0</v>
      </c>
      <c r="P63" s="13">
        <f t="shared" si="11"/>
        <v>0</v>
      </c>
      <c r="Q63" s="13">
        <f t="shared" si="11"/>
        <v>0</v>
      </c>
    </row>
    <row r="64" spans="1:17" s="4" customFormat="1" ht="47.25">
      <c r="A64" s="6" t="s">
        <v>41</v>
      </c>
      <c r="B64" s="48" t="s">
        <v>76</v>
      </c>
      <c r="C64" s="15" t="s">
        <v>12</v>
      </c>
      <c r="D64" s="15" t="s">
        <v>9</v>
      </c>
      <c r="E64" s="15" t="s">
        <v>42</v>
      </c>
      <c r="F64" s="15" t="s">
        <v>7</v>
      </c>
      <c r="G64" s="15" t="s">
        <v>10</v>
      </c>
      <c r="H64" s="29" t="s">
        <v>40</v>
      </c>
      <c r="I64" s="36">
        <v>8840.3</v>
      </c>
      <c r="J64" s="36">
        <v>8840.3</v>
      </c>
      <c r="K64" s="13"/>
      <c r="L64" s="13"/>
      <c r="M64" s="13"/>
      <c r="N64" s="13"/>
      <c r="O64" s="13"/>
      <c r="P64" s="13"/>
      <c r="Q64" s="13">
        <f>P64+N64+M64+L64+K64</f>
        <v>0</v>
      </c>
    </row>
    <row r="65" spans="1:17" s="4" customFormat="1" ht="31.5">
      <c r="A65" s="30" t="s">
        <v>58</v>
      </c>
      <c r="B65" s="61" t="s">
        <v>76</v>
      </c>
      <c r="C65" s="31" t="s">
        <v>12</v>
      </c>
      <c r="D65" s="31" t="s">
        <v>9</v>
      </c>
      <c r="E65" s="31" t="s">
        <v>42</v>
      </c>
      <c r="F65" s="31" t="s">
        <v>11</v>
      </c>
      <c r="G65" s="31" t="s">
        <v>10</v>
      </c>
      <c r="H65" s="32" t="s">
        <v>20</v>
      </c>
      <c r="I65" s="36">
        <f>I66</f>
        <v>297.1</v>
      </c>
      <c r="J65" s="36">
        <f>J66</f>
        <v>297.1</v>
      </c>
      <c r="K65" s="13">
        <f aca="true" t="shared" si="12" ref="K65:Q66">K66</f>
        <v>0</v>
      </c>
      <c r="L65" s="13">
        <f t="shared" si="12"/>
        <v>0</v>
      </c>
      <c r="M65" s="13">
        <f t="shared" si="12"/>
        <v>0</v>
      </c>
      <c r="N65" s="13">
        <f t="shared" si="12"/>
        <v>0</v>
      </c>
      <c r="O65" s="13">
        <f t="shared" si="12"/>
        <v>0</v>
      </c>
      <c r="P65" s="13">
        <f t="shared" si="12"/>
        <v>0</v>
      </c>
      <c r="Q65" s="13">
        <f t="shared" si="12"/>
        <v>0</v>
      </c>
    </row>
    <row r="66" spans="1:17" s="4" customFormat="1" ht="31.5">
      <c r="A66" s="30" t="s">
        <v>58</v>
      </c>
      <c r="B66" s="61" t="s">
        <v>76</v>
      </c>
      <c r="C66" s="31" t="s">
        <v>12</v>
      </c>
      <c r="D66" s="31" t="s">
        <v>9</v>
      </c>
      <c r="E66" s="31" t="s">
        <v>42</v>
      </c>
      <c r="F66" s="31" t="s">
        <v>11</v>
      </c>
      <c r="G66" s="31" t="s">
        <v>8</v>
      </c>
      <c r="H66" s="32" t="s">
        <v>20</v>
      </c>
      <c r="I66" s="36">
        <f>I67</f>
        <v>297.1</v>
      </c>
      <c r="J66" s="36">
        <f>J67</f>
        <v>297.1</v>
      </c>
      <c r="K66" s="13">
        <f t="shared" si="12"/>
        <v>0</v>
      </c>
      <c r="L66" s="13">
        <f t="shared" si="12"/>
        <v>0</v>
      </c>
      <c r="M66" s="13">
        <f t="shared" si="12"/>
        <v>0</v>
      </c>
      <c r="N66" s="13">
        <f t="shared" si="12"/>
        <v>0</v>
      </c>
      <c r="O66" s="13">
        <f t="shared" si="12"/>
        <v>0</v>
      </c>
      <c r="P66" s="13">
        <f t="shared" si="12"/>
        <v>0</v>
      </c>
      <c r="Q66" s="13">
        <f t="shared" si="12"/>
        <v>0</v>
      </c>
    </row>
    <row r="67" spans="1:17" s="4" customFormat="1" ht="47.25">
      <c r="A67" s="6" t="s">
        <v>41</v>
      </c>
      <c r="B67" s="51" t="s">
        <v>76</v>
      </c>
      <c r="C67" s="31" t="s">
        <v>12</v>
      </c>
      <c r="D67" s="31" t="s">
        <v>9</v>
      </c>
      <c r="E67" s="31" t="s">
        <v>42</v>
      </c>
      <c r="F67" s="31" t="s">
        <v>11</v>
      </c>
      <c r="G67" s="31" t="s">
        <v>8</v>
      </c>
      <c r="H67" s="29" t="s">
        <v>40</v>
      </c>
      <c r="I67" s="36">
        <v>297.1</v>
      </c>
      <c r="J67" s="36">
        <v>297.1</v>
      </c>
      <c r="K67" s="13"/>
      <c r="L67" s="13"/>
      <c r="M67" s="13"/>
      <c r="N67" s="13"/>
      <c r="O67" s="13"/>
      <c r="P67" s="13"/>
      <c r="Q67" s="11"/>
    </row>
    <row r="68" spans="1:17" s="4" customFormat="1" ht="31.5">
      <c r="A68" s="30" t="s">
        <v>59</v>
      </c>
      <c r="B68" s="61" t="s">
        <v>76</v>
      </c>
      <c r="C68" s="31" t="s">
        <v>12</v>
      </c>
      <c r="D68" s="31" t="s">
        <v>9</v>
      </c>
      <c r="E68" s="31" t="s">
        <v>42</v>
      </c>
      <c r="F68" s="31" t="s">
        <v>12</v>
      </c>
      <c r="G68" s="31" t="s">
        <v>10</v>
      </c>
      <c r="H68" s="32" t="s">
        <v>20</v>
      </c>
      <c r="I68" s="36">
        <f>I69</f>
        <v>1105</v>
      </c>
      <c r="J68" s="36">
        <f>J69</f>
        <v>1105</v>
      </c>
      <c r="K68" s="13" t="e">
        <f>K69+#REF!</f>
        <v>#REF!</v>
      </c>
      <c r="L68" s="13" t="e">
        <f>L69+#REF!</f>
        <v>#REF!</v>
      </c>
      <c r="M68" s="13" t="e">
        <f>M69+#REF!</f>
        <v>#REF!</v>
      </c>
      <c r="N68" s="13" t="e">
        <f>N69+#REF!</f>
        <v>#REF!</v>
      </c>
      <c r="O68" s="13" t="e">
        <f>O69+#REF!</f>
        <v>#REF!</v>
      </c>
      <c r="P68" s="13" t="e">
        <f>P69+#REF!</f>
        <v>#REF!</v>
      </c>
      <c r="Q68" s="13" t="e">
        <f>Q69+#REF!</f>
        <v>#REF!</v>
      </c>
    </row>
    <row r="69" spans="1:17" s="4" customFormat="1" ht="31.5">
      <c r="A69" s="30" t="s">
        <v>59</v>
      </c>
      <c r="B69" s="61" t="s">
        <v>76</v>
      </c>
      <c r="C69" s="31" t="s">
        <v>12</v>
      </c>
      <c r="D69" s="31" t="s">
        <v>9</v>
      </c>
      <c r="E69" s="31" t="s">
        <v>42</v>
      </c>
      <c r="F69" s="31" t="s">
        <v>12</v>
      </c>
      <c r="G69" s="31" t="s">
        <v>8</v>
      </c>
      <c r="H69" s="32" t="s">
        <v>20</v>
      </c>
      <c r="I69" s="36">
        <f>I70</f>
        <v>1105</v>
      </c>
      <c r="J69" s="36">
        <f>J70</f>
        <v>1105</v>
      </c>
      <c r="K69" s="13">
        <f aca="true" t="shared" si="13" ref="K69:Q69">K70</f>
        <v>0</v>
      </c>
      <c r="L69" s="13">
        <f t="shared" si="13"/>
        <v>0</v>
      </c>
      <c r="M69" s="13">
        <f t="shared" si="13"/>
        <v>0</v>
      </c>
      <c r="N69" s="13">
        <f t="shared" si="13"/>
        <v>0</v>
      </c>
      <c r="O69" s="13">
        <f t="shared" si="13"/>
        <v>0</v>
      </c>
      <c r="P69" s="13">
        <f t="shared" si="13"/>
        <v>0</v>
      </c>
      <c r="Q69" s="13">
        <f t="shared" si="13"/>
        <v>0</v>
      </c>
    </row>
    <row r="70" spans="1:17" s="4" customFormat="1" ht="47.25">
      <c r="A70" s="6" t="s">
        <v>41</v>
      </c>
      <c r="B70" s="51" t="s">
        <v>76</v>
      </c>
      <c r="C70" s="31" t="s">
        <v>12</v>
      </c>
      <c r="D70" s="31" t="s">
        <v>9</v>
      </c>
      <c r="E70" s="31" t="s">
        <v>42</v>
      </c>
      <c r="F70" s="31" t="s">
        <v>12</v>
      </c>
      <c r="G70" s="31" t="s">
        <v>8</v>
      </c>
      <c r="H70" s="32" t="s">
        <v>40</v>
      </c>
      <c r="I70" s="36">
        <v>1105</v>
      </c>
      <c r="J70" s="36">
        <v>1105</v>
      </c>
      <c r="K70" s="13"/>
      <c r="L70" s="13"/>
      <c r="M70" s="13"/>
      <c r="N70" s="13"/>
      <c r="O70" s="13"/>
      <c r="P70" s="13"/>
      <c r="Q70" s="11"/>
    </row>
    <row r="71" spans="1:17" s="4" customFormat="1" ht="47.25">
      <c r="A71" s="23" t="s">
        <v>102</v>
      </c>
      <c r="B71" s="49" t="s">
        <v>76</v>
      </c>
      <c r="C71" s="21" t="s">
        <v>12</v>
      </c>
      <c r="D71" s="21" t="s">
        <v>12</v>
      </c>
      <c r="E71" s="21" t="s">
        <v>10</v>
      </c>
      <c r="F71" s="21" t="s">
        <v>10</v>
      </c>
      <c r="G71" s="62" t="s">
        <v>10</v>
      </c>
      <c r="H71" s="21" t="s">
        <v>20</v>
      </c>
      <c r="I71" s="22">
        <f aca="true" t="shared" si="14" ref="I71:J73">I72</f>
        <v>1612</v>
      </c>
      <c r="J71" s="22">
        <f t="shared" si="14"/>
        <v>1612</v>
      </c>
      <c r="K71" s="13"/>
      <c r="L71" s="13"/>
      <c r="M71" s="13"/>
      <c r="N71" s="13"/>
      <c r="O71" s="13"/>
      <c r="P71" s="13"/>
      <c r="Q71" s="11"/>
    </row>
    <row r="72" spans="1:17" s="4" customFormat="1" ht="60">
      <c r="A72" s="35" t="s">
        <v>119</v>
      </c>
      <c r="B72" s="35" t="s">
        <v>76</v>
      </c>
      <c r="C72" s="21" t="s">
        <v>12</v>
      </c>
      <c r="D72" s="21" t="s">
        <v>12</v>
      </c>
      <c r="E72" s="21" t="s">
        <v>80</v>
      </c>
      <c r="F72" s="62" t="s">
        <v>10</v>
      </c>
      <c r="G72" s="21" t="s">
        <v>10</v>
      </c>
      <c r="H72" s="21" t="s">
        <v>20</v>
      </c>
      <c r="I72" s="22">
        <f t="shared" si="14"/>
        <v>1612</v>
      </c>
      <c r="J72" s="22">
        <f t="shared" si="14"/>
        <v>1612</v>
      </c>
      <c r="K72" s="13"/>
      <c r="L72" s="13"/>
      <c r="M72" s="13"/>
      <c r="N72" s="13"/>
      <c r="O72" s="13"/>
      <c r="P72" s="13"/>
      <c r="Q72" s="11"/>
    </row>
    <row r="73" spans="1:17" s="4" customFormat="1" ht="71.25">
      <c r="A73" s="34" t="s">
        <v>98</v>
      </c>
      <c r="B73" s="45" t="s">
        <v>76</v>
      </c>
      <c r="C73" s="63" t="s">
        <v>12</v>
      </c>
      <c r="D73" s="15" t="s">
        <v>12</v>
      </c>
      <c r="E73" s="15" t="s">
        <v>80</v>
      </c>
      <c r="F73" s="15" t="s">
        <v>7</v>
      </c>
      <c r="G73" s="15" t="s">
        <v>8</v>
      </c>
      <c r="H73" s="15" t="s">
        <v>20</v>
      </c>
      <c r="I73" s="36">
        <f t="shared" si="14"/>
        <v>1612</v>
      </c>
      <c r="J73" s="36">
        <f t="shared" si="14"/>
        <v>1612</v>
      </c>
      <c r="K73" s="13"/>
      <c r="L73" s="13"/>
      <c r="M73" s="13"/>
      <c r="N73" s="13"/>
      <c r="O73" s="13"/>
      <c r="P73" s="13"/>
      <c r="Q73" s="11"/>
    </row>
    <row r="74" spans="1:17" s="4" customFormat="1" ht="71.25">
      <c r="A74" s="34" t="s">
        <v>98</v>
      </c>
      <c r="B74" s="45" t="s">
        <v>76</v>
      </c>
      <c r="C74" s="63" t="s">
        <v>12</v>
      </c>
      <c r="D74" s="15" t="s">
        <v>12</v>
      </c>
      <c r="E74" s="15" t="s">
        <v>80</v>
      </c>
      <c r="F74" s="15" t="s">
        <v>7</v>
      </c>
      <c r="G74" s="15" t="s">
        <v>8</v>
      </c>
      <c r="H74" s="15" t="s">
        <v>99</v>
      </c>
      <c r="I74" s="36">
        <v>1612</v>
      </c>
      <c r="J74" s="36">
        <v>1612</v>
      </c>
      <c r="K74" s="13"/>
      <c r="L74" s="13"/>
      <c r="M74" s="13"/>
      <c r="N74" s="13"/>
      <c r="O74" s="13"/>
      <c r="P74" s="13"/>
      <c r="Q74" s="11"/>
    </row>
    <row r="75" spans="1:17" s="2" customFormat="1" ht="15.75">
      <c r="A75" s="23" t="s">
        <v>33</v>
      </c>
      <c r="B75" s="49" t="s">
        <v>76</v>
      </c>
      <c r="C75" s="21" t="s">
        <v>14</v>
      </c>
      <c r="D75" s="21" t="s">
        <v>10</v>
      </c>
      <c r="E75" s="21" t="s">
        <v>20</v>
      </c>
      <c r="F75" s="21" t="s">
        <v>10</v>
      </c>
      <c r="G75" s="21" t="s">
        <v>10</v>
      </c>
      <c r="H75" s="28" t="s">
        <v>20</v>
      </c>
      <c r="I75" s="22">
        <f aca="true" t="shared" si="15" ref="I75:J78">I76</f>
        <v>3359</v>
      </c>
      <c r="J75" s="22">
        <f t="shared" si="15"/>
        <v>3359</v>
      </c>
      <c r="K75" s="12">
        <f aca="true" t="shared" si="16" ref="K75:Q76">K76</f>
        <v>0</v>
      </c>
      <c r="L75" s="12">
        <f t="shared" si="16"/>
        <v>0</v>
      </c>
      <c r="M75" s="12">
        <f t="shared" si="16"/>
        <v>0</v>
      </c>
      <c r="N75" s="12">
        <f t="shared" si="16"/>
        <v>0</v>
      </c>
      <c r="O75" s="12">
        <f t="shared" si="16"/>
        <v>0</v>
      </c>
      <c r="P75" s="12">
        <f t="shared" si="16"/>
        <v>0</v>
      </c>
      <c r="Q75" s="12">
        <f t="shared" si="16"/>
        <v>0</v>
      </c>
    </row>
    <row r="76" spans="1:17" s="1" customFormat="1" ht="15.75">
      <c r="A76" s="23" t="s">
        <v>16</v>
      </c>
      <c r="B76" s="49" t="s">
        <v>76</v>
      </c>
      <c r="C76" s="21" t="s">
        <v>14</v>
      </c>
      <c r="D76" s="21" t="s">
        <v>7</v>
      </c>
      <c r="E76" s="21" t="s">
        <v>20</v>
      </c>
      <c r="F76" s="21" t="s">
        <v>10</v>
      </c>
      <c r="G76" s="21" t="s">
        <v>10</v>
      </c>
      <c r="H76" s="28" t="s">
        <v>20</v>
      </c>
      <c r="I76" s="22">
        <f t="shared" si="15"/>
        <v>3359</v>
      </c>
      <c r="J76" s="22">
        <f t="shared" si="15"/>
        <v>3359</v>
      </c>
      <c r="K76" s="13">
        <f t="shared" si="16"/>
        <v>0</v>
      </c>
      <c r="L76" s="13">
        <f t="shared" si="16"/>
        <v>0</v>
      </c>
      <c r="M76" s="13">
        <f t="shared" si="16"/>
        <v>0</v>
      </c>
      <c r="N76" s="13">
        <f t="shared" si="16"/>
        <v>0</v>
      </c>
      <c r="O76" s="13">
        <f t="shared" si="16"/>
        <v>0</v>
      </c>
      <c r="P76" s="13">
        <f t="shared" si="16"/>
        <v>0</v>
      </c>
      <c r="Q76" s="13">
        <f t="shared" si="16"/>
        <v>0</v>
      </c>
    </row>
    <row r="77" spans="1:17" s="4" customFormat="1" ht="35.25" customHeight="1">
      <c r="A77" s="24" t="s">
        <v>47</v>
      </c>
      <c r="B77" s="50" t="s">
        <v>76</v>
      </c>
      <c r="C77" s="15" t="s">
        <v>14</v>
      </c>
      <c r="D77" s="15" t="s">
        <v>7</v>
      </c>
      <c r="E77" s="15" t="s">
        <v>17</v>
      </c>
      <c r="F77" s="15" t="s">
        <v>10</v>
      </c>
      <c r="G77" s="15" t="s">
        <v>10</v>
      </c>
      <c r="H77" s="29" t="s">
        <v>20</v>
      </c>
      <c r="I77" s="36">
        <f t="shared" si="15"/>
        <v>3359</v>
      </c>
      <c r="J77" s="36">
        <f t="shared" si="15"/>
        <v>3359</v>
      </c>
      <c r="K77" s="13">
        <f aca="true" t="shared" si="17" ref="K77:Q77">K79</f>
        <v>0</v>
      </c>
      <c r="L77" s="13">
        <f t="shared" si="17"/>
        <v>0</v>
      </c>
      <c r="M77" s="13">
        <f t="shared" si="17"/>
        <v>0</v>
      </c>
      <c r="N77" s="13">
        <f t="shared" si="17"/>
        <v>0</v>
      </c>
      <c r="O77" s="13">
        <f t="shared" si="17"/>
        <v>0</v>
      </c>
      <c r="P77" s="13">
        <f t="shared" si="17"/>
        <v>0</v>
      </c>
      <c r="Q77" s="13">
        <f t="shared" si="17"/>
        <v>0</v>
      </c>
    </row>
    <row r="78" spans="1:17" s="4" customFormat="1" ht="35.25" customHeight="1">
      <c r="A78" s="24" t="s">
        <v>48</v>
      </c>
      <c r="B78" s="50" t="s">
        <v>76</v>
      </c>
      <c r="C78" s="15" t="s">
        <v>14</v>
      </c>
      <c r="D78" s="15" t="s">
        <v>7</v>
      </c>
      <c r="E78" s="15" t="s">
        <v>17</v>
      </c>
      <c r="F78" s="15" t="s">
        <v>23</v>
      </c>
      <c r="G78" s="15" t="s">
        <v>10</v>
      </c>
      <c r="H78" s="29" t="s">
        <v>20</v>
      </c>
      <c r="I78" s="36">
        <f t="shared" si="15"/>
        <v>3359</v>
      </c>
      <c r="J78" s="36">
        <f t="shared" si="15"/>
        <v>3359</v>
      </c>
      <c r="K78" s="13"/>
      <c r="L78" s="13"/>
      <c r="M78" s="13"/>
      <c r="N78" s="13"/>
      <c r="O78" s="13"/>
      <c r="P78" s="13"/>
      <c r="Q78" s="13"/>
    </row>
    <row r="79" spans="1:17" s="1" customFormat="1" ht="47.25">
      <c r="A79" s="24" t="s">
        <v>61</v>
      </c>
      <c r="B79" s="50" t="s">
        <v>76</v>
      </c>
      <c r="C79" s="15" t="s">
        <v>14</v>
      </c>
      <c r="D79" s="15" t="s">
        <v>7</v>
      </c>
      <c r="E79" s="15" t="s">
        <v>17</v>
      </c>
      <c r="F79" s="15" t="s">
        <v>23</v>
      </c>
      <c r="G79" s="15" t="s">
        <v>8</v>
      </c>
      <c r="H79" s="29" t="s">
        <v>20</v>
      </c>
      <c r="I79" s="36">
        <f>I80+I81+I82</f>
        <v>3359</v>
      </c>
      <c r="J79" s="36">
        <f>J80+J81+J82</f>
        <v>3359</v>
      </c>
      <c r="K79" s="13">
        <f aca="true" t="shared" si="18" ref="K79:Q79">K80+K81+K82</f>
        <v>0</v>
      </c>
      <c r="L79" s="13">
        <f t="shared" si="18"/>
        <v>0</v>
      </c>
      <c r="M79" s="13">
        <f t="shared" si="18"/>
        <v>0</v>
      </c>
      <c r="N79" s="13">
        <f t="shared" si="18"/>
        <v>0</v>
      </c>
      <c r="O79" s="13">
        <f t="shared" si="18"/>
        <v>0</v>
      </c>
      <c r="P79" s="13">
        <f t="shared" si="18"/>
        <v>0</v>
      </c>
      <c r="Q79" s="13">
        <f t="shared" si="18"/>
        <v>0</v>
      </c>
    </row>
    <row r="80" spans="1:17" s="4" customFormat="1" ht="126">
      <c r="A80" s="6" t="s">
        <v>39</v>
      </c>
      <c r="B80" s="48" t="s">
        <v>76</v>
      </c>
      <c r="C80" s="15" t="s">
        <v>14</v>
      </c>
      <c r="D80" s="15" t="s">
        <v>7</v>
      </c>
      <c r="E80" s="15" t="s">
        <v>17</v>
      </c>
      <c r="F80" s="15" t="s">
        <v>23</v>
      </c>
      <c r="G80" s="15" t="s">
        <v>8</v>
      </c>
      <c r="H80" s="29" t="s">
        <v>38</v>
      </c>
      <c r="I80" s="36">
        <v>2412.5</v>
      </c>
      <c r="J80" s="36">
        <v>2412.5</v>
      </c>
      <c r="K80" s="13"/>
      <c r="L80" s="13"/>
      <c r="M80" s="13"/>
      <c r="N80" s="13"/>
      <c r="O80" s="13"/>
      <c r="P80" s="13"/>
      <c r="Q80" s="11">
        <f>P80+N80+M80+L80+K80</f>
        <v>0</v>
      </c>
    </row>
    <row r="81" spans="1:17" s="4" customFormat="1" ht="59.25" customHeight="1">
      <c r="A81" s="6" t="s">
        <v>41</v>
      </c>
      <c r="B81" s="48" t="s">
        <v>76</v>
      </c>
      <c r="C81" s="15" t="s">
        <v>14</v>
      </c>
      <c r="D81" s="15" t="s">
        <v>7</v>
      </c>
      <c r="E81" s="15" t="s">
        <v>17</v>
      </c>
      <c r="F81" s="15" t="s">
        <v>23</v>
      </c>
      <c r="G81" s="15" t="s">
        <v>8</v>
      </c>
      <c r="H81" s="29" t="s">
        <v>40</v>
      </c>
      <c r="I81" s="36">
        <v>860.9</v>
      </c>
      <c r="J81" s="36">
        <v>860.9</v>
      </c>
      <c r="K81" s="13"/>
      <c r="L81" s="13"/>
      <c r="M81" s="13"/>
      <c r="N81" s="13"/>
      <c r="O81" s="13"/>
      <c r="P81" s="13"/>
      <c r="Q81" s="11"/>
    </row>
    <row r="82" spans="1:17" s="4" customFormat="1" ht="31.5">
      <c r="A82" s="6" t="s">
        <v>69</v>
      </c>
      <c r="B82" s="48" t="s">
        <v>76</v>
      </c>
      <c r="C82" s="15" t="s">
        <v>14</v>
      </c>
      <c r="D82" s="15" t="s">
        <v>7</v>
      </c>
      <c r="E82" s="15" t="s">
        <v>17</v>
      </c>
      <c r="F82" s="15" t="s">
        <v>23</v>
      </c>
      <c r="G82" s="15" t="s">
        <v>8</v>
      </c>
      <c r="H82" s="29" t="s">
        <v>70</v>
      </c>
      <c r="I82" s="36">
        <v>85.6</v>
      </c>
      <c r="J82" s="36">
        <v>85.6</v>
      </c>
      <c r="K82" s="13"/>
      <c r="L82" s="13"/>
      <c r="M82" s="13"/>
      <c r="N82" s="13"/>
      <c r="O82" s="13"/>
      <c r="P82" s="13"/>
      <c r="Q82" s="11"/>
    </row>
    <row r="83" spans="1:17" s="4" customFormat="1" ht="24.75" customHeight="1">
      <c r="A83" s="23" t="s">
        <v>36</v>
      </c>
      <c r="B83" s="49" t="s">
        <v>76</v>
      </c>
      <c r="C83" s="21" t="s">
        <v>15</v>
      </c>
      <c r="D83" s="21" t="s">
        <v>10</v>
      </c>
      <c r="E83" s="21" t="s">
        <v>20</v>
      </c>
      <c r="F83" s="21" t="s">
        <v>10</v>
      </c>
      <c r="G83" s="21" t="s">
        <v>10</v>
      </c>
      <c r="H83" s="28" t="s">
        <v>20</v>
      </c>
      <c r="I83" s="22">
        <f>SUM(I84)</f>
        <v>3200.6000000000004</v>
      </c>
      <c r="J83" s="22">
        <f>SUM(J84)</f>
        <v>3200.6000000000004</v>
      </c>
      <c r="K83" s="12">
        <f aca="true" t="shared" si="19" ref="K83:Q83">SUM(K84)</f>
        <v>0</v>
      </c>
      <c r="L83" s="12">
        <f t="shared" si="19"/>
        <v>200</v>
      </c>
      <c r="M83" s="12">
        <f t="shared" si="19"/>
        <v>0</v>
      </c>
      <c r="N83" s="12">
        <f t="shared" si="19"/>
        <v>0</v>
      </c>
      <c r="O83" s="12">
        <f t="shared" si="19"/>
        <v>0</v>
      </c>
      <c r="P83" s="12">
        <f t="shared" si="19"/>
        <v>0</v>
      </c>
      <c r="Q83" s="12">
        <f t="shared" si="19"/>
        <v>200</v>
      </c>
    </row>
    <row r="84" spans="1:17" s="4" customFormat="1" ht="32.25" customHeight="1">
      <c r="A84" s="23" t="s">
        <v>37</v>
      </c>
      <c r="B84" s="49" t="s">
        <v>76</v>
      </c>
      <c r="C84" s="21" t="s">
        <v>15</v>
      </c>
      <c r="D84" s="21" t="s">
        <v>8</v>
      </c>
      <c r="E84" s="21" t="s">
        <v>20</v>
      </c>
      <c r="F84" s="21" t="s">
        <v>10</v>
      </c>
      <c r="G84" s="21" t="s">
        <v>10</v>
      </c>
      <c r="H84" s="28" t="s">
        <v>20</v>
      </c>
      <c r="I84" s="22">
        <f>I85</f>
        <v>3200.6000000000004</v>
      </c>
      <c r="J84" s="22">
        <f>J85</f>
        <v>3200.6000000000004</v>
      </c>
      <c r="K84" s="13">
        <f aca="true" t="shared" si="20" ref="K84:Q84">K85</f>
        <v>0</v>
      </c>
      <c r="L84" s="13">
        <f t="shared" si="20"/>
        <v>200</v>
      </c>
      <c r="M84" s="13">
        <f t="shared" si="20"/>
        <v>0</v>
      </c>
      <c r="N84" s="13">
        <f t="shared" si="20"/>
        <v>0</v>
      </c>
      <c r="O84" s="13">
        <f t="shared" si="20"/>
        <v>0</v>
      </c>
      <c r="P84" s="13">
        <f t="shared" si="20"/>
        <v>0</v>
      </c>
      <c r="Q84" s="13">
        <f t="shared" si="20"/>
        <v>200</v>
      </c>
    </row>
    <row r="85" spans="1:17" s="4" customFormat="1" ht="32.25" customHeight="1">
      <c r="A85" s="24" t="s">
        <v>49</v>
      </c>
      <c r="B85" s="50" t="s">
        <v>76</v>
      </c>
      <c r="C85" s="15" t="s">
        <v>15</v>
      </c>
      <c r="D85" s="15" t="s">
        <v>8</v>
      </c>
      <c r="E85" s="15" t="s">
        <v>50</v>
      </c>
      <c r="F85" s="15" t="s">
        <v>10</v>
      </c>
      <c r="G85" s="15" t="s">
        <v>10</v>
      </c>
      <c r="H85" s="29" t="s">
        <v>20</v>
      </c>
      <c r="I85" s="36">
        <f>I88+I89</f>
        <v>3200.6000000000004</v>
      </c>
      <c r="J85" s="36">
        <f>J88+J89</f>
        <v>3200.6000000000004</v>
      </c>
      <c r="K85" s="13">
        <f aca="true" t="shared" si="21" ref="K85:Q85">K88+K89</f>
        <v>0</v>
      </c>
      <c r="L85" s="13">
        <f t="shared" si="21"/>
        <v>200</v>
      </c>
      <c r="M85" s="13">
        <f t="shared" si="21"/>
        <v>0</v>
      </c>
      <c r="N85" s="13">
        <f t="shared" si="21"/>
        <v>0</v>
      </c>
      <c r="O85" s="13">
        <f t="shared" si="21"/>
        <v>0</v>
      </c>
      <c r="P85" s="13">
        <f t="shared" si="21"/>
        <v>0</v>
      </c>
      <c r="Q85" s="13">
        <f t="shared" si="21"/>
        <v>200</v>
      </c>
    </row>
    <row r="86" spans="1:17" s="4" customFormat="1" ht="32.25" customHeight="1">
      <c r="A86" s="24" t="s">
        <v>48</v>
      </c>
      <c r="B86" s="50" t="s">
        <v>76</v>
      </c>
      <c r="C86" s="15" t="s">
        <v>15</v>
      </c>
      <c r="D86" s="15" t="s">
        <v>8</v>
      </c>
      <c r="E86" s="15" t="s">
        <v>50</v>
      </c>
      <c r="F86" s="15" t="s">
        <v>23</v>
      </c>
      <c r="G86" s="15" t="s">
        <v>10</v>
      </c>
      <c r="H86" s="29" t="s">
        <v>20</v>
      </c>
      <c r="I86" s="36">
        <f>I87</f>
        <v>3200.6000000000004</v>
      </c>
      <c r="J86" s="36">
        <f>J87</f>
        <v>3200.6000000000004</v>
      </c>
      <c r="K86" s="13"/>
      <c r="L86" s="13"/>
      <c r="M86" s="13"/>
      <c r="N86" s="13"/>
      <c r="O86" s="13"/>
      <c r="P86" s="13"/>
      <c r="Q86" s="13"/>
    </row>
    <row r="87" spans="1:17" s="4" customFormat="1" ht="54" customHeight="1">
      <c r="A87" s="24" t="s">
        <v>61</v>
      </c>
      <c r="B87" s="50" t="s">
        <v>76</v>
      </c>
      <c r="C87" s="15" t="s">
        <v>15</v>
      </c>
      <c r="D87" s="15" t="s">
        <v>8</v>
      </c>
      <c r="E87" s="15" t="s">
        <v>50</v>
      </c>
      <c r="F87" s="15" t="s">
        <v>23</v>
      </c>
      <c r="G87" s="15" t="s">
        <v>8</v>
      </c>
      <c r="H87" s="29" t="s">
        <v>20</v>
      </c>
      <c r="I87" s="36">
        <f>I88+I89</f>
        <v>3200.6000000000004</v>
      </c>
      <c r="J87" s="36">
        <f>J88+J89</f>
        <v>3200.6000000000004</v>
      </c>
      <c r="K87" s="13">
        <f aca="true" t="shared" si="22" ref="K87:Q87">K88+K89</f>
        <v>0</v>
      </c>
      <c r="L87" s="13">
        <f t="shared" si="22"/>
        <v>200</v>
      </c>
      <c r="M87" s="13">
        <f t="shared" si="22"/>
        <v>0</v>
      </c>
      <c r="N87" s="13">
        <f t="shared" si="22"/>
        <v>0</v>
      </c>
      <c r="O87" s="13">
        <f t="shared" si="22"/>
        <v>0</v>
      </c>
      <c r="P87" s="13">
        <f t="shared" si="22"/>
        <v>0</v>
      </c>
      <c r="Q87" s="13">
        <f t="shared" si="22"/>
        <v>200</v>
      </c>
    </row>
    <row r="88" spans="1:17" s="4" customFormat="1" ht="126">
      <c r="A88" s="6" t="s">
        <v>39</v>
      </c>
      <c r="B88" s="48" t="s">
        <v>76</v>
      </c>
      <c r="C88" s="15" t="s">
        <v>15</v>
      </c>
      <c r="D88" s="15" t="s">
        <v>8</v>
      </c>
      <c r="E88" s="15" t="s">
        <v>50</v>
      </c>
      <c r="F88" s="15" t="s">
        <v>23</v>
      </c>
      <c r="G88" s="15" t="s">
        <v>8</v>
      </c>
      <c r="H88" s="29" t="s">
        <v>38</v>
      </c>
      <c r="I88" s="36">
        <v>2161.3</v>
      </c>
      <c r="J88" s="36">
        <v>2161.3</v>
      </c>
      <c r="K88" s="13"/>
      <c r="L88" s="13"/>
      <c r="M88" s="13"/>
      <c r="N88" s="13"/>
      <c r="O88" s="13"/>
      <c r="P88" s="13"/>
      <c r="Q88" s="11">
        <f>P88+N88+M88+L88+K88</f>
        <v>0</v>
      </c>
    </row>
    <row r="89" spans="1:17" s="4" customFormat="1" ht="47.25">
      <c r="A89" s="6" t="s">
        <v>41</v>
      </c>
      <c r="B89" s="48" t="s">
        <v>76</v>
      </c>
      <c r="C89" s="15" t="s">
        <v>15</v>
      </c>
      <c r="D89" s="15" t="s">
        <v>8</v>
      </c>
      <c r="E89" s="15" t="s">
        <v>50</v>
      </c>
      <c r="F89" s="15" t="s">
        <v>23</v>
      </c>
      <c r="G89" s="15" t="s">
        <v>8</v>
      </c>
      <c r="H89" s="29" t="s">
        <v>40</v>
      </c>
      <c r="I89" s="36">
        <v>1039.3</v>
      </c>
      <c r="J89" s="36">
        <v>1039.3</v>
      </c>
      <c r="K89" s="13"/>
      <c r="L89" s="13">
        <v>200</v>
      </c>
      <c r="M89" s="13"/>
      <c r="N89" s="13"/>
      <c r="O89" s="13"/>
      <c r="P89" s="13"/>
      <c r="Q89" s="11">
        <f>P89+N89+M89+L89+K89</f>
        <v>200</v>
      </c>
    </row>
    <row r="90" spans="1:17" s="4" customFormat="1" ht="31.5">
      <c r="A90" s="5" t="s">
        <v>79</v>
      </c>
      <c r="B90" s="47" t="s">
        <v>52</v>
      </c>
      <c r="C90" s="21"/>
      <c r="D90" s="21"/>
      <c r="E90" s="21"/>
      <c r="F90" s="21"/>
      <c r="G90" s="21"/>
      <c r="H90" s="21"/>
      <c r="I90" s="22">
        <f aca="true" t="shared" si="23" ref="I90:J92">I91</f>
        <v>2267.8</v>
      </c>
      <c r="J90" s="22">
        <f t="shared" si="23"/>
        <v>2267.8</v>
      </c>
      <c r="K90" s="25"/>
      <c r="L90" s="25"/>
      <c r="M90" s="25"/>
      <c r="N90" s="25"/>
      <c r="O90" s="25"/>
      <c r="P90" s="25"/>
      <c r="Q90" s="26"/>
    </row>
    <row r="91" spans="1:17" s="4" customFormat="1" ht="15.75">
      <c r="A91" s="5" t="s">
        <v>27</v>
      </c>
      <c r="B91" s="47" t="s">
        <v>52</v>
      </c>
      <c r="C91" s="21" t="s">
        <v>7</v>
      </c>
      <c r="D91" s="21" t="s">
        <v>10</v>
      </c>
      <c r="E91" s="21" t="s">
        <v>20</v>
      </c>
      <c r="F91" s="21" t="s">
        <v>10</v>
      </c>
      <c r="G91" s="21" t="s">
        <v>10</v>
      </c>
      <c r="H91" s="28" t="s">
        <v>20</v>
      </c>
      <c r="I91" s="22">
        <f t="shared" si="23"/>
        <v>2267.8</v>
      </c>
      <c r="J91" s="22">
        <f t="shared" si="23"/>
        <v>2267.8</v>
      </c>
      <c r="K91" s="25"/>
      <c r="L91" s="25"/>
      <c r="M91" s="25"/>
      <c r="N91" s="25"/>
      <c r="O91" s="25"/>
      <c r="P91" s="25"/>
      <c r="Q91" s="26"/>
    </row>
    <row r="92" spans="1:17" s="4" customFormat="1" ht="94.5">
      <c r="A92" s="5" t="s">
        <v>51</v>
      </c>
      <c r="B92" s="47" t="s">
        <v>52</v>
      </c>
      <c r="C92" s="21" t="s">
        <v>7</v>
      </c>
      <c r="D92" s="21" t="s">
        <v>9</v>
      </c>
      <c r="E92" s="21" t="s">
        <v>20</v>
      </c>
      <c r="F92" s="21" t="s">
        <v>10</v>
      </c>
      <c r="G92" s="21" t="s">
        <v>10</v>
      </c>
      <c r="H92" s="28" t="s">
        <v>20</v>
      </c>
      <c r="I92" s="22">
        <f t="shared" si="23"/>
        <v>2267.8</v>
      </c>
      <c r="J92" s="22">
        <f t="shared" si="23"/>
        <v>2267.8</v>
      </c>
      <c r="K92" s="25"/>
      <c r="L92" s="25"/>
      <c r="M92" s="25"/>
      <c r="N92" s="25"/>
      <c r="O92" s="25"/>
      <c r="P92" s="25"/>
      <c r="Q92" s="26"/>
    </row>
    <row r="93" spans="1:17" s="4" customFormat="1" ht="94.5">
      <c r="A93" s="5" t="s">
        <v>21</v>
      </c>
      <c r="B93" s="47" t="s">
        <v>52</v>
      </c>
      <c r="C93" s="21" t="s">
        <v>7</v>
      </c>
      <c r="D93" s="21" t="s">
        <v>9</v>
      </c>
      <c r="E93" s="21" t="s">
        <v>22</v>
      </c>
      <c r="F93" s="21" t="s">
        <v>10</v>
      </c>
      <c r="G93" s="21" t="s">
        <v>10</v>
      </c>
      <c r="H93" s="28" t="s">
        <v>20</v>
      </c>
      <c r="I93" s="22">
        <f>I94+I97</f>
        <v>2267.8</v>
      </c>
      <c r="J93" s="22">
        <f>J94+J97</f>
        <v>2267.8</v>
      </c>
      <c r="K93" s="25"/>
      <c r="L93" s="25"/>
      <c r="M93" s="25"/>
      <c r="N93" s="25"/>
      <c r="O93" s="25"/>
      <c r="P93" s="25"/>
      <c r="Q93" s="26"/>
    </row>
    <row r="94" spans="1:17" s="4" customFormat="1" ht="15.75">
      <c r="A94" s="64" t="s">
        <v>106</v>
      </c>
      <c r="B94" s="65" t="s">
        <v>52</v>
      </c>
      <c r="C94" s="21" t="s">
        <v>7</v>
      </c>
      <c r="D94" s="21" t="s">
        <v>9</v>
      </c>
      <c r="E94" s="21" t="s">
        <v>22</v>
      </c>
      <c r="F94" s="21" t="s">
        <v>11</v>
      </c>
      <c r="G94" s="21" t="s">
        <v>8</v>
      </c>
      <c r="H94" s="28" t="s">
        <v>20</v>
      </c>
      <c r="I94" s="22">
        <f>I95+I96</f>
        <v>1480.2</v>
      </c>
      <c r="J94" s="22">
        <f>J95+J96</f>
        <v>1480.2</v>
      </c>
      <c r="K94" s="25"/>
      <c r="L94" s="25"/>
      <c r="M94" s="25"/>
      <c r="N94" s="25"/>
      <c r="O94" s="25"/>
      <c r="P94" s="25"/>
      <c r="Q94" s="26"/>
    </row>
    <row r="95" spans="1:17" s="4" customFormat="1" ht="126">
      <c r="A95" s="6" t="s">
        <v>105</v>
      </c>
      <c r="B95" s="48" t="s">
        <v>52</v>
      </c>
      <c r="C95" s="15" t="s">
        <v>7</v>
      </c>
      <c r="D95" s="15" t="s">
        <v>9</v>
      </c>
      <c r="E95" s="15" t="s">
        <v>22</v>
      </c>
      <c r="F95" s="15" t="s">
        <v>11</v>
      </c>
      <c r="G95" s="15" t="s">
        <v>8</v>
      </c>
      <c r="H95" s="29" t="s">
        <v>38</v>
      </c>
      <c r="I95" s="36">
        <v>446.2</v>
      </c>
      <c r="J95" s="36">
        <v>446.2</v>
      </c>
      <c r="K95" s="25"/>
      <c r="L95" s="25"/>
      <c r="M95" s="25"/>
      <c r="N95" s="25"/>
      <c r="O95" s="25"/>
      <c r="P95" s="25"/>
      <c r="Q95" s="26"/>
    </row>
    <row r="96" spans="1:17" s="4" customFormat="1" ht="47.25">
      <c r="A96" s="6" t="s">
        <v>41</v>
      </c>
      <c r="B96" s="48" t="s">
        <v>52</v>
      </c>
      <c r="C96" s="15" t="s">
        <v>7</v>
      </c>
      <c r="D96" s="15" t="s">
        <v>9</v>
      </c>
      <c r="E96" s="15" t="s">
        <v>22</v>
      </c>
      <c r="F96" s="15" t="s">
        <v>11</v>
      </c>
      <c r="G96" s="15" t="s">
        <v>8</v>
      </c>
      <c r="H96" s="29" t="s">
        <v>40</v>
      </c>
      <c r="I96" s="36">
        <v>1034</v>
      </c>
      <c r="J96" s="36">
        <v>1034</v>
      </c>
      <c r="K96" s="25"/>
      <c r="L96" s="25"/>
      <c r="M96" s="25"/>
      <c r="N96" s="25"/>
      <c r="O96" s="25"/>
      <c r="P96" s="25"/>
      <c r="Q96" s="26"/>
    </row>
    <row r="97" spans="1:17" s="4" customFormat="1" ht="47.25">
      <c r="A97" s="5" t="s">
        <v>0</v>
      </c>
      <c r="B97" s="47" t="s">
        <v>52</v>
      </c>
      <c r="C97" s="21" t="s">
        <v>7</v>
      </c>
      <c r="D97" s="21" t="s">
        <v>9</v>
      </c>
      <c r="E97" s="21" t="s">
        <v>22</v>
      </c>
      <c r="F97" s="21" t="s">
        <v>15</v>
      </c>
      <c r="G97" s="21" t="s">
        <v>8</v>
      </c>
      <c r="H97" s="28" t="s">
        <v>20</v>
      </c>
      <c r="I97" s="22">
        <f>I98</f>
        <v>787.6</v>
      </c>
      <c r="J97" s="22">
        <f>J98</f>
        <v>787.6</v>
      </c>
      <c r="K97" s="25"/>
      <c r="L97" s="25"/>
      <c r="M97" s="25"/>
      <c r="N97" s="25"/>
      <c r="O97" s="25"/>
      <c r="P97" s="25"/>
      <c r="Q97" s="26"/>
    </row>
    <row r="98" spans="1:17" s="4" customFormat="1" ht="126">
      <c r="A98" s="6" t="s">
        <v>39</v>
      </c>
      <c r="B98" s="48" t="s">
        <v>52</v>
      </c>
      <c r="C98" s="15" t="s">
        <v>7</v>
      </c>
      <c r="D98" s="15" t="s">
        <v>9</v>
      </c>
      <c r="E98" s="15" t="s">
        <v>22</v>
      </c>
      <c r="F98" s="15" t="s">
        <v>15</v>
      </c>
      <c r="G98" s="15" t="s">
        <v>8</v>
      </c>
      <c r="H98" s="29" t="s">
        <v>38</v>
      </c>
      <c r="I98" s="36">
        <v>787.6</v>
      </c>
      <c r="J98" s="36">
        <v>787.6</v>
      </c>
      <c r="K98" s="25"/>
      <c r="L98" s="25"/>
      <c r="M98" s="25"/>
      <c r="N98" s="25"/>
      <c r="O98" s="25"/>
      <c r="P98" s="25"/>
      <c r="Q98" s="26"/>
    </row>
    <row r="99" spans="1:17" s="4" customFormat="1" ht="12.75" customHeight="1">
      <c r="A99" s="7"/>
      <c r="B99" s="7"/>
      <c r="C99" s="66"/>
      <c r="D99" s="66"/>
      <c r="E99" s="67"/>
      <c r="F99" s="67"/>
      <c r="G99" s="67"/>
      <c r="H99" s="66"/>
      <c r="I99" s="66"/>
      <c r="J99" s="68"/>
      <c r="K99" s="9"/>
      <c r="L99" s="9"/>
      <c r="M99" s="9"/>
      <c r="N99" s="9"/>
      <c r="O99" s="9"/>
      <c r="P99" s="9"/>
      <c r="Q99" s="9"/>
    </row>
    <row r="100" spans="1:17" s="4" customFormat="1" ht="33.75" customHeight="1">
      <c r="A100" s="7" t="s">
        <v>103</v>
      </c>
      <c r="B100" s="7"/>
      <c r="C100" s="66"/>
      <c r="D100" s="66"/>
      <c r="E100" s="77" t="s">
        <v>104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1:17" ht="15.75" customHeight="1" hidden="1">
      <c r="A101" s="54"/>
      <c r="B101" s="54"/>
      <c r="C101" s="54"/>
      <c r="D101" s="54"/>
      <c r="E101" s="78" t="s">
        <v>57</v>
      </c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8:17" ht="13.5" customHeight="1">
      <c r="H102" s="53" t="s">
        <v>124</v>
      </c>
      <c r="I102" s="53"/>
      <c r="Q102"/>
    </row>
  </sheetData>
  <sheetProtection/>
  <mergeCells count="12">
    <mergeCell ref="E100:Q100"/>
    <mergeCell ref="E101:Q101"/>
    <mergeCell ref="B9:H9"/>
    <mergeCell ref="A5:Q5"/>
    <mergeCell ref="A7:Q7"/>
    <mergeCell ref="A9:A10"/>
    <mergeCell ref="I9:Q9"/>
    <mergeCell ref="E10:G10"/>
    <mergeCell ref="A1:Q1"/>
    <mergeCell ref="A2:Q2"/>
    <mergeCell ref="A3:Q3"/>
    <mergeCell ref="A4:Q4"/>
  </mergeCells>
  <printOptions/>
  <pageMargins left="0.984251968503937" right="0.3937007874015748" top="0.7874015748031497" bottom="0.669291338582677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"/>
  <sheetViews>
    <sheetView tabSelected="1" view="pageBreakPreview" zoomScaleSheetLayoutView="100" zoomScalePageLayoutView="0" workbookViewId="0" topLeftCell="A17">
      <selection activeCell="A19" sqref="A19"/>
    </sheetView>
  </sheetViews>
  <sheetFormatPr defaultColWidth="9.00390625" defaultRowHeight="12.75"/>
  <cols>
    <col min="1" max="1" width="36.00390625" style="52" customWidth="1"/>
    <col min="2" max="3" width="4.625" style="52" customWidth="1"/>
    <col min="4" max="4" width="6.125" style="52" customWidth="1"/>
    <col min="5" max="6" width="4.125" style="52" customWidth="1"/>
    <col min="7" max="7" width="8.125" style="52" customWidth="1"/>
    <col min="8" max="8" width="10.25390625" style="52" customWidth="1"/>
    <col min="9" max="9" width="15.625" style="53" customWidth="1"/>
    <col min="10" max="10" width="12.125" style="10" hidden="1" customWidth="1"/>
    <col min="11" max="11" width="10.75390625" style="10" hidden="1" customWidth="1"/>
    <col min="12" max="12" width="12.875" style="10" hidden="1" customWidth="1"/>
    <col min="13" max="13" width="13.375" style="10" hidden="1" customWidth="1"/>
    <col min="14" max="15" width="9.875" style="10" hidden="1" customWidth="1"/>
    <col min="16" max="16" width="12.375" style="10" hidden="1" customWidth="1"/>
    <col min="18" max="18" width="10.125" style="0" bestFit="1" customWidth="1"/>
  </cols>
  <sheetData>
    <row r="1" spans="1:16" ht="15.75">
      <c r="A1" s="75" t="s">
        <v>127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" customHeight="1">
      <c r="A2" s="76" t="s">
        <v>89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.75">
      <c r="A3" s="76" t="s">
        <v>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.75">
      <c r="A4" s="76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5.75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ht="12" customHeight="1"/>
    <row r="7" spans="1:16" ht="42" customHeight="1">
      <c r="A7" s="82" t="s">
        <v>60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5" customHeight="1">
      <c r="A8" s="54"/>
      <c r="B8" s="54"/>
      <c r="C8" s="54"/>
      <c r="D8" s="54"/>
      <c r="E8" s="54"/>
      <c r="F8" s="54"/>
      <c r="G8" s="54"/>
      <c r="H8" s="54"/>
      <c r="I8" s="55" t="s">
        <v>1</v>
      </c>
      <c r="J8" s="8"/>
      <c r="K8" s="8"/>
      <c r="L8" s="8"/>
      <c r="M8" s="8"/>
      <c r="N8" s="8"/>
      <c r="O8" s="8"/>
      <c r="P8" s="8"/>
    </row>
    <row r="9" spans="1:16" ht="30.75" customHeight="1">
      <c r="A9" s="83" t="s">
        <v>2</v>
      </c>
      <c r="B9" s="80" t="s">
        <v>26</v>
      </c>
      <c r="C9" s="81"/>
      <c r="D9" s="81"/>
      <c r="E9" s="81"/>
      <c r="F9" s="81"/>
      <c r="G9" s="81"/>
      <c r="H9" s="85" t="s">
        <v>24</v>
      </c>
      <c r="I9" s="85"/>
      <c r="J9" s="85"/>
      <c r="K9" s="85"/>
      <c r="L9" s="85"/>
      <c r="M9" s="85"/>
      <c r="N9" s="85"/>
      <c r="O9" s="85"/>
      <c r="P9" s="85"/>
    </row>
    <row r="10" spans="1:21" ht="66" customHeight="1">
      <c r="A10" s="84"/>
      <c r="B10" s="57" t="s">
        <v>3</v>
      </c>
      <c r="C10" s="57" t="s">
        <v>4</v>
      </c>
      <c r="D10" s="86" t="s">
        <v>5</v>
      </c>
      <c r="E10" s="86"/>
      <c r="F10" s="86"/>
      <c r="G10" s="58" t="s">
        <v>6</v>
      </c>
      <c r="H10" s="21" t="s">
        <v>54</v>
      </c>
      <c r="I10" s="21" t="s">
        <v>126</v>
      </c>
      <c r="J10" s="17" t="s">
        <v>34</v>
      </c>
      <c r="K10" s="17" t="s">
        <v>35</v>
      </c>
      <c r="L10" s="17"/>
      <c r="M10" s="17"/>
      <c r="N10" s="17"/>
      <c r="O10" s="17"/>
      <c r="P10" s="17" t="s">
        <v>31</v>
      </c>
      <c r="S10" s="42"/>
      <c r="T10" s="41"/>
      <c r="U10" s="41"/>
    </row>
    <row r="11" spans="1:21" s="3" customFormat="1" ht="26.25" customHeight="1">
      <c r="A11" s="18" t="s">
        <v>25</v>
      </c>
      <c r="B11" s="19"/>
      <c r="C11" s="19"/>
      <c r="D11" s="20"/>
      <c r="E11" s="20"/>
      <c r="F11" s="20"/>
      <c r="G11" s="27"/>
      <c r="H11" s="22">
        <f>H12+H36+H41+H56+H81+H89</f>
        <v>43013</v>
      </c>
      <c r="I11" s="22">
        <f>I12+I36+I41+I56+I81+I89</f>
        <v>42194.5</v>
      </c>
      <c r="J11" s="22" t="e">
        <f>J12+#REF!+J41+J56+J81+#REF!+J89</f>
        <v>#REF!</v>
      </c>
      <c r="K11" s="22" t="e">
        <f>K12+#REF!+K41+K56+K81+#REF!+K89</f>
        <v>#REF!</v>
      </c>
      <c r="L11" s="22" t="e">
        <f>L12+#REF!+L41+L56+L81+#REF!+L89</f>
        <v>#REF!</v>
      </c>
      <c r="M11" s="22" t="e">
        <f>M12+#REF!+M41+M56+M81+#REF!+M89</f>
        <v>#REF!</v>
      </c>
      <c r="N11" s="22" t="e">
        <f>N12+#REF!+N41+N56+N81+#REF!+N89</f>
        <v>#REF!</v>
      </c>
      <c r="O11" s="22" t="e">
        <f>O12+#REF!+O41+O56+O81+#REF!+O89</f>
        <v>#REF!</v>
      </c>
      <c r="P11" s="22" t="e">
        <f>P12+#REF!+P41+P56+P81+#REF!+P89</f>
        <v>#REF!</v>
      </c>
      <c r="Q11" s="44"/>
      <c r="R11" s="16"/>
      <c r="S11" s="43"/>
      <c r="T11" s="43"/>
      <c r="U11" s="43"/>
    </row>
    <row r="12" spans="1:16" ht="21" customHeight="1">
      <c r="A12" s="5" t="s">
        <v>27</v>
      </c>
      <c r="B12" s="21" t="s">
        <v>7</v>
      </c>
      <c r="C12" s="21" t="s">
        <v>10</v>
      </c>
      <c r="D12" s="21" t="s">
        <v>20</v>
      </c>
      <c r="E12" s="21" t="s">
        <v>10</v>
      </c>
      <c r="F12" s="21" t="s">
        <v>10</v>
      </c>
      <c r="G12" s="28" t="s">
        <v>20</v>
      </c>
      <c r="H12" s="22">
        <f>H13+H17+H24+H30+H33</f>
        <v>9499.7</v>
      </c>
      <c r="I12" s="22">
        <f>I13+I17+I24+I30+I33</f>
        <v>9499.7</v>
      </c>
      <c r="J12" s="12" t="e">
        <f aca="true" t="shared" si="0" ref="J12:P12">J13+J17+J24</f>
        <v>#REF!</v>
      </c>
      <c r="K12" s="12" t="e">
        <f t="shared" si="0"/>
        <v>#REF!</v>
      </c>
      <c r="L12" s="12" t="e">
        <f t="shared" si="0"/>
        <v>#REF!</v>
      </c>
      <c r="M12" s="12" t="e">
        <f t="shared" si="0"/>
        <v>#REF!</v>
      </c>
      <c r="N12" s="12" t="e">
        <f t="shared" si="0"/>
        <v>#REF!</v>
      </c>
      <c r="O12" s="12" t="e">
        <f t="shared" si="0"/>
        <v>#REF!</v>
      </c>
      <c r="P12" s="12" t="e">
        <f t="shared" si="0"/>
        <v>#REF!</v>
      </c>
    </row>
    <row r="13" spans="1:16" s="4" customFormat="1" ht="63">
      <c r="A13" s="5" t="s">
        <v>29</v>
      </c>
      <c r="B13" s="21" t="s">
        <v>7</v>
      </c>
      <c r="C13" s="21" t="s">
        <v>8</v>
      </c>
      <c r="D13" s="21" t="s">
        <v>20</v>
      </c>
      <c r="E13" s="21" t="s">
        <v>10</v>
      </c>
      <c r="F13" s="21" t="s">
        <v>10</v>
      </c>
      <c r="G13" s="28" t="s">
        <v>20</v>
      </c>
      <c r="H13" s="22">
        <f aca="true" t="shared" si="1" ref="H13:I15">H14</f>
        <v>952.2</v>
      </c>
      <c r="I13" s="22">
        <f t="shared" si="1"/>
        <v>952.2</v>
      </c>
      <c r="J13" s="12">
        <f aca="true" t="shared" si="2" ref="J13:P15">J14</f>
        <v>0</v>
      </c>
      <c r="K13" s="12">
        <f t="shared" si="2"/>
        <v>1238.3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1238.3</v>
      </c>
    </row>
    <row r="14" spans="1:16" s="4" customFormat="1" ht="79.5" customHeight="1">
      <c r="A14" s="6" t="s">
        <v>21</v>
      </c>
      <c r="B14" s="15" t="s">
        <v>7</v>
      </c>
      <c r="C14" s="15" t="s">
        <v>8</v>
      </c>
      <c r="D14" s="15" t="s">
        <v>22</v>
      </c>
      <c r="E14" s="15" t="s">
        <v>10</v>
      </c>
      <c r="F14" s="15" t="s">
        <v>10</v>
      </c>
      <c r="G14" s="29" t="s">
        <v>20</v>
      </c>
      <c r="H14" s="36">
        <f t="shared" si="1"/>
        <v>952.2</v>
      </c>
      <c r="I14" s="36">
        <f t="shared" si="1"/>
        <v>952.2</v>
      </c>
      <c r="J14" s="13">
        <f t="shared" si="2"/>
        <v>0</v>
      </c>
      <c r="K14" s="13">
        <f t="shared" si="2"/>
        <v>1238.3</v>
      </c>
      <c r="L14" s="13">
        <f t="shared" si="2"/>
        <v>0</v>
      </c>
      <c r="M14" s="13">
        <f t="shared" si="2"/>
        <v>0</v>
      </c>
      <c r="N14" s="13">
        <f t="shared" si="2"/>
        <v>0</v>
      </c>
      <c r="O14" s="13">
        <f t="shared" si="2"/>
        <v>0</v>
      </c>
      <c r="P14" s="13">
        <f t="shared" si="2"/>
        <v>1238.3</v>
      </c>
    </row>
    <row r="15" spans="1:16" s="4" customFormat="1" ht="31.5">
      <c r="A15" s="6" t="s">
        <v>30</v>
      </c>
      <c r="B15" s="15" t="s">
        <v>7</v>
      </c>
      <c r="C15" s="15" t="s">
        <v>8</v>
      </c>
      <c r="D15" s="15" t="s">
        <v>22</v>
      </c>
      <c r="E15" s="15" t="s">
        <v>9</v>
      </c>
      <c r="F15" s="15" t="s">
        <v>8</v>
      </c>
      <c r="G15" s="29" t="s">
        <v>20</v>
      </c>
      <c r="H15" s="36">
        <f t="shared" si="1"/>
        <v>952.2</v>
      </c>
      <c r="I15" s="36">
        <f t="shared" si="1"/>
        <v>952.2</v>
      </c>
      <c r="J15" s="13">
        <f t="shared" si="2"/>
        <v>0</v>
      </c>
      <c r="K15" s="13">
        <f t="shared" si="2"/>
        <v>1238.3</v>
      </c>
      <c r="L15" s="13">
        <f t="shared" si="2"/>
        <v>0</v>
      </c>
      <c r="M15" s="13">
        <f t="shared" si="2"/>
        <v>0</v>
      </c>
      <c r="N15" s="13">
        <f t="shared" si="2"/>
        <v>0</v>
      </c>
      <c r="O15" s="13">
        <f t="shared" si="2"/>
        <v>0</v>
      </c>
      <c r="P15" s="13">
        <f t="shared" si="2"/>
        <v>1238.3</v>
      </c>
    </row>
    <row r="16" spans="1:16" s="4" customFormat="1" ht="126">
      <c r="A16" s="6" t="s">
        <v>39</v>
      </c>
      <c r="B16" s="15" t="s">
        <v>7</v>
      </c>
      <c r="C16" s="15" t="s">
        <v>8</v>
      </c>
      <c r="D16" s="15" t="s">
        <v>22</v>
      </c>
      <c r="E16" s="15" t="s">
        <v>9</v>
      </c>
      <c r="F16" s="15" t="s">
        <v>8</v>
      </c>
      <c r="G16" s="29" t="s">
        <v>38</v>
      </c>
      <c r="H16" s="36">
        <v>952.2</v>
      </c>
      <c r="I16" s="36">
        <v>952.2</v>
      </c>
      <c r="J16" s="13"/>
      <c r="K16" s="13">
        <v>1238.3</v>
      </c>
      <c r="L16" s="13"/>
      <c r="M16" s="13"/>
      <c r="N16" s="13"/>
      <c r="O16" s="13"/>
      <c r="P16" s="11">
        <f>O16+M16+L16+K16+J16</f>
        <v>1238.3</v>
      </c>
    </row>
    <row r="17" spans="1:16" s="4" customFormat="1" ht="94.5">
      <c r="A17" s="5" t="s">
        <v>51</v>
      </c>
      <c r="B17" s="21" t="s">
        <v>7</v>
      </c>
      <c r="C17" s="21" t="s">
        <v>9</v>
      </c>
      <c r="D17" s="21" t="s">
        <v>20</v>
      </c>
      <c r="E17" s="21" t="s">
        <v>10</v>
      </c>
      <c r="F17" s="21" t="s">
        <v>10</v>
      </c>
      <c r="G17" s="28" t="s">
        <v>20</v>
      </c>
      <c r="H17" s="22">
        <f>H18</f>
        <v>2267.8</v>
      </c>
      <c r="I17" s="22">
        <f>I18</f>
        <v>2267.8</v>
      </c>
      <c r="J17" s="12" t="e">
        <f aca="true" t="shared" si="3" ref="J17:P17">J18</f>
        <v>#REF!</v>
      </c>
      <c r="K17" s="12" t="e">
        <f t="shared" si="3"/>
        <v>#REF!</v>
      </c>
      <c r="L17" s="12" t="e">
        <f t="shared" si="3"/>
        <v>#REF!</v>
      </c>
      <c r="M17" s="12" t="e">
        <f t="shared" si="3"/>
        <v>#REF!</v>
      </c>
      <c r="N17" s="12" t="e">
        <f t="shared" si="3"/>
        <v>#REF!</v>
      </c>
      <c r="O17" s="12" t="e">
        <f t="shared" si="3"/>
        <v>#REF!</v>
      </c>
      <c r="P17" s="12" t="e">
        <f t="shared" si="3"/>
        <v>#REF!</v>
      </c>
    </row>
    <row r="18" spans="1:16" s="4" customFormat="1" ht="94.5">
      <c r="A18" s="5" t="s">
        <v>21</v>
      </c>
      <c r="B18" s="21" t="s">
        <v>7</v>
      </c>
      <c r="C18" s="21" t="s">
        <v>9</v>
      </c>
      <c r="D18" s="21" t="s">
        <v>22</v>
      </c>
      <c r="E18" s="21" t="s">
        <v>10</v>
      </c>
      <c r="F18" s="21" t="s">
        <v>10</v>
      </c>
      <c r="G18" s="28" t="s">
        <v>20</v>
      </c>
      <c r="H18" s="22">
        <f>H19+H22</f>
        <v>2267.8</v>
      </c>
      <c r="I18" s="22">
        <f>I19+I22</f>
        <v>2267.8</v>
      </c>
      <c r="J18" s="13" t="e">
        <f aca="true" t="shared" si="4" ref="J18:P18">J22</f>
        <v>#REF!</v>
      </c>
      <c r="K18" s="13" t="e">
        <f t="shared" si="4"/>
        <v>#REF!</v>
      </c>
      <c r="L18" s="13" t="e">
        <f t="shared" si="4"/>
        <v>#REF!</v>
      </c>
      <c r="M18" s="13" t="e">
        <f t="shared" si="4"/>
        <v>#REF!</v>
      </c>
      <c r="N18" s="13" t="e">
        <f t="shared" si="4"/>
        <v>#REF!</v>
      </c>
      <c r="O18" s="13" t="e">
        <f t="shared" si="4"/>
        <v>#REF!</v>
      </c>
      <c r="P18" s="13" t="e">
        <f t="shared" si="4"/>
        <v>#REF!</v>
      </c>
    </row>
    <row r="19" spans="1:16" s="4" customFormat="1" ht="15.75">
      <c r="A19" s="74" t="s">
        <v>106</v>
      </c>
      <c r="B19" s="21" t="s">
        <v>7</v>
      </c>
      <c r="C19" s="21" t="s">
        <v>9</v>
      </c>
      <c r="D19" s="21" t="s">
        <v>22</v>
      </c>
      <c r="E19" s="21" t="s">
        <v>11</v>
      </c>
      <c r="F19" s="21" t="s">
        <v>8</v>
      </c>
      <c r="G19" s="28" t="s">
        <v>20</v>
      </c>
      <c r="H19" s="22">
        <f>H20+H21</f>
        <v>1480.2</v>
      </c>
      <c r="I19" s="22">
        <f>I20+I21</f>
        <v>1480.2</v>
      </c>
      <c r="J19" s="13"/>
      <c r="K19" s="13"/>
      <c r="L19" s="13"/>
      <c r="M19" s="13"/>
      <c r="N19" s="13"/>
      <c r="O19" s="13"/>
      <c r="P19" s="37"/>
    </row>
    <row r="20" spans="1:16" s="4" customFormat="1" ht="126">
      <c r="A20" s="6" t="s">
        <v>105</v>
      </c>
      <c r="B20" s="15" t="s">
        <v>7</v>
      </c>
      <c r="C20" s="15" t="s">
        <v>9</v>
      </c>
      <c r="D20" s="15" t="s">
        <v>22</v>
      </c>
      <c r="E20" s="15" t="s">
        <v>11</v>
      </c>
      <c r="F20" s="15" t="s">
        <v>8</v>
      </c>
      <c r="G20" s="29" t="s">
        <v>38</v>
      </c>
      <c r="H20" s="36">
        <v>446.2</v>
      </c>
      <c r="I20" s="36">
        <v>446.2</v>
      </c>
      <c r="J20" s="13"/>
      <c r="K20" s="13"/>
      <c r="L20" s="13"/>
      <c r="M20" s="13"/>
      <c r="N20" s="13"/>
      <c r="O20" s="13"/>
      <c r="P20" s="37"/>
    </row>
    <row r="21" spans="1:16" s="4" customFormat="1" ht="47.25">
      <c r="A21" s="6" t="s">
        <v>41</v>
      </c>
      <c r="B21" s="15" t="s">
        <v>7</v>
      </c>
      <c r="C21" s="15" t="s">
        <v>9</v>
      </c>
      <c r="D21" s="15" t="s">
        <v>22</v>
      </c>
      <c r="E21" s="15" t="s">
        <v>11</v>
      </c>
      <c r="F21" s="15" t="s">
        <v>8</v>
      </c>
      <c r="G21" s="29" t="s">
        <v>40</v>
      </c>
      <c r="H21" s="36">
        <v>1034</v>
      </c>
      <c r="I21" s="36">
        <v>1034</v>
      </c>
      <c r="J21" s="13"/>
      <c r="K21" s="13"/>
      <c r="L21" s="13"/>
      <c r="M21" s="13"/>
      <c r="N21" s="13"/>
      <c r="O21" s="13"/>
      <c r="P21" s="37"/>
    </row>
    <row r="22" spans="1:26" s="4" customFormat="1" ht="47.25">
      <c r="A22" s="5" t="s">
        <v>0</v>
      </c>
      <c r="B22" s="21" t="s">
        <v>7</v>
      </c>
      <c r="C22" s="21" t="s">
        <v>9</v>
      </c>
      <c r="D22" s="21" t="s">
        <v>22</v>
      </c>
      <c r="E22" s="21" t="s">
        <v>15</v>
      </c>
      <c r="F22" s="21" t="s">
        <v>8</v>
      </c>
      <c r="G22" s="28" t="s">
        <v>20</v>
      </c>
      <c r="H22" s="22">
        <f>H23</f>
        <v>787.6</v>
      </c>
      <c r="I22" s="22">
        <f>I23</f>
        <v>787.6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37" t="e">
        <f>#REF!</f>
        <v>#REF!</v>
      </c>
      <c r="Q22" s="33"/>
      <c r="R22" s="33"/>
      <c r="S22" s="33"/>
      <c r="T22" s="33"/>
      <c r="U22" s="38"/>
      <c r="V22" s="33"/>
      <c r="W22" s="33"/>
      <c r="X22" s="33"/>
      <c r="Y22" s="33"/>
      <c r="Z22" s="33"/>
    </row>
    <row r="23" spans="1:26" s="4" customFormat="1" ht="126">
      <c r="A23" s="6" t="s">
        <v>39</v>
      </c>
      <c r="B23" s="15" t="s">
        <v>7</v>
      </c>
      <c r="C23" s="15" t="s">
        <v>9</v>
      </c>
      <c r="D23" s="15" t="s">
        <v>22</v>
      </c>
      <c r="E23" s="15" t="s">
        <v>15</v>
      </c>
      <c r="F23" s="15" t="s">
        <v>8</v>
      </c>
      <c r="G23" s="29" t="s">
        <v>38</v>
      </c>
      <c r="H23" s="36">
        <v>787.6</v>
      </c>
      <c r="I23" s="36">
        <v>787.6</v>
      </c>
      <c r="J23" s="13"/>
      <c r="K23" s="13"/>
      <c r="L23" s="13"/>
      <c r="M23" s="13"/>
      <c r="N23" s="13"/>
      <c r="O23" s="13"/>
      <c r="P23" s="39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6">
      <c r="A24" s="5" t="s">
        <v>28</v>
      </c>
      <c r="B24" s="21" t="s">
        <v>7</v>
      </c>
      <c r="C24" s="21" t="s">
        <v>11</v>
      </c>
      <c r="D24" s="21" t="s">
        <v>20</v>
      </c>
      <c r="E24" s="21" t="s">
        <v>10</v>
      </c>
      <c r="F24" s="21" t="s">
        <v>10</v>
      </c>
      <c r="G24" s="28" t="s">
        <v>20</v>
      </c>
      <c r="H24" s="22">
        <f>H25</f>
        <v>5929.7</v>
      </c>
      <c r="I24" s="22">
        <f>I25</f>
        <v>5929.7</v>
      </c>
      <c r="J24" s="12" t="e">
        <f aca="true" t="shared" si="5" ref="J24:P25">J25</f>
        <v>#REF!</v>
      </c>
      <c r="K24" s="12" t="e">
        <f t="shared" si="5"/>
        <v>#REF!</v>
      </c>
      <c r="L24" s="12" t="e">
        <f t="shared" si="5"/>
        <v>#REF!</v>
      </c>
      <c r="M24" s="12" t="e">
        <f t="shared" si="5"/>
        <v>#REF!</v>
      </c>
      <c r="N24" s="12" t="e">
        <f t="shared" si="5"/>
        <v>#REF!</v>
      </c>
      <c r="O24" s="12" t="e">
        <f t="shared" si="5"/>
        <v>#REF!</v>
      </c>
      <c r="P24" s="40" t="e">
        <f t="shared" si="5"/>
        <v>#REF!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94.5">
      <c r="A25" s="5" t="s">
        <v>21</v>
      </c>
      <c r="B25" s="21" t="s">
        <v>7</v>
      </c>
      <c r="C25" s="21" t="s">
        <v>11</v>
      </c>
      <c r="D25" s="21" t="s">
        <v>22</v>
      </c>
      <c r="E25" s="21" t="s">
        <v>10</v>
      </c>
      <c r="F25" s="21" t="s">
        <v>10</v>
      </c>
      <c r="G25" s="28" t="s">
        <v>20</v>
      </c>
      <c r="H25" s="22">
        <f>H26</f>
        <v>5929.7</v>
      </c>
      <c r="I25" s="22">
        <f>I26</f>
        <v>5929.7</v>
      </c>
      <c r="J25" s="13" t="e">
        <f t="shared" si="5"/>
        <v>#REF!</v>
      </c>
      <c r="K25" s="13" t="e">
        <f t="shared" si="5"/>
        <v>#REF!</v>
      </c>
      <c r="L25" s="13" t="e">
        <f t="shared" si="5"/>
        <v>#REF!</v>
      </c>
      <c r="M25" s="13" t="e">
        <f t="shared" si="5"/>
        <v>#REF!</v>
      </c>
      <c r="N25" s="13" t="e">
        <f t="shared" si="5"/>
        <v>#REF!</v>
      </c>
      <c r="O25" s="13" t="e">
        <f t="shared" si="5"/>
        <v>#REF!</v>
      </c>
      <c r="P25" s="37" t="e">
        <f t="shared" si="5"/>
        <v>#REF!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>
      <c r="A26" s="5" t="s">
        <v>19</v>
      </c>
      <c r="B26" s="21" t="s">
        <v>7</v>
      </c>
      <c r="C26" s="21" t="s">
        <v>11</v>
      </c>
      <c r="D26" s="21" t="s">
        <v>22</v>
      </c>
      <c r="E26" s="21" t="s">
        <v>11</v>
      </c>
      <c r="F26" s="21" t="s">
        <v>8</v>
      </c>
      <c r="G26" s="28" t="s">
        <v>20</v>
      </c>
      <c r="H26" s="22">
        <f>H27+H28+H29</f>
        <v>5929.7</v>
      </c>
      <c r="I26" s="22">
        <f>I27+I28+I29</f>
        <v>5929.7</v>
      </c>
      <c r="J26" s="13" t="e">
        <f>J27+#REF!+J28+J29</f>
        <v>#REF!</v>
      </c>
      <c r="K26" s="13" t="e">
        <f>K27+#REF!+K28+K29</f>
        <v>#REF!</v>
      </c>
      <c r="L26" s="13" t="e">
        <f>L27+#REF!+L28+L29</f>
        <v>#REF!</v>
      </c>
      <c r="M26" s="13" t="e">
        <f>M27+#REF!+M28+M29</f>
        <v>#REF!</v>
      </c>
      <c r="N26" s="13" t="e">
        <f>N27+#REF!+N28+N29</f>
        <v>#REF!</v>
      </c>
      <c r="O26" s="13" t="e">
        <f>O27+#REF!+O28+O29</f>
        <v>#REF!</v>
      </c>
      <c r="P26" s="37" t="e">
        <f>P27+#REF!+P28+P29</f>
        <v>#REF!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16" ht="126">
      <c r="A27" s="6" t="s">
        <v>39</v>
      </c>
      <c r="B27" s="15" t="s">
        <v>7</v>
      </c>
      <c r="C27" s="15" t="s">
        <v>11</v>
      </c>
      <c r="D27" s="15" t="s">
        <v>22</v>
      </c>
      <c r="E27" s="15" t="s">
        <v>11</v>
      </c>
      <c r="F27" s="15" t="s">
        <v>8</v>
      </c>
      <c r="G27" s="29" t="s">
        <v>38</v>
      </c>
      <c r="H27" s="36">
        <v>3898.3</v>
      </c>
      <c r="I27" s="36">
        <v>3898.3</v>
      </c>
      <c r="J27" s="13"/>
      <c r="K27" s="13">
        <v>18996.6</v>
      </c>
      <c r="L27" s="13"/>
      <c r="M27" s="13"/>
      <c r="N27" s="13"/>
      <c r="O27" s="13"/>
      <c r="P27" s="11">
        <f>O27+M27+L27+K27+J27</f>
        <v>18996.6</v>
      </c>
    </row>
    <row r="28" spans="1:16" ht="47.25">
      <c r="A28" s="6" t="s">
        <v>41</v>
      </c>
      <c r="B28" s="15" t="s">
        <v>7</v>
      </c>
      <c r="C28" s="15" t="s">
        <v>11</v>
      </c>
      <c r="D28" s="15" t="s">
        <v>22</v>
      </c>
      <c r="E28" s="15" t="s">
        <v>11</v>
      </c>
      <c r="F28" s="15" t="s">
        <v>8</v>
      </c>
      <c r="G28" s="29" t="s">
        <v>40</v>
      </c>
      <c r="H28" s="36">
        <v>2000.6</v>
      </c>
      <c r="I28" s="36">
        <v>2000.6</v>
      </c>
      <c r="J28" s="13"/>
      <c r="K28" s="13">
        <v>4923.3</v>
      </c>
      <c r="L28" s="13"/>
      <c r="M28" s="13"/>
      <c r="N28" s="13"/>
      <c r="O28" s="13"/>
      <c r="P28" s="11">
        <f>O28+M28+L28+K28+J28</f>
        <v>4923.3</v>
      </c>
    </row>
    <row r="29" spans="1:16" ht="31.5">
      <c r="A29" s="6" t="s">
        <v>69</v>
      </c>
      <c r="B29" s="15" t="s">
        <v>7</v>
      </c>
      <c r="C29" s="15" t="s">
        <v>11</v>
      </c>
      <c r="D29" s="15" t="s">
        <v>22</v>
      </c>
      <c r="E29" s="15" t="s">
        <v>11</v>
      </c>
      <c r="F29" s="15" t="s">
        <v>8</v>
      </c>
      <c r="G29" s="29" t="s">
        <v>70</v>
      </c>
      <c r="H29" s="36">
        <v>30.8</v>
      </c>
      <c r="I29" s="36">
        <v>30.8</v>
      </c>
      <c r="J29" s="13"/>
      <c r="K29" s="13">
        <v>307.7</v>
      </c>
      <c r="L29" s="13"/>
      <c r="M29" s="13"/>
      <c r="N29" s="13"/>
      <c r="O29" s="13"/>
      <c r="P29" s="11">
        <f>O29+M29+L29+K29+J29</f>
        <v>307.7</v>
      </c>
    </row>
    <row r="30" spans="1:16" ht="15.75">
      <c r="A30" s="35" t="s">
        <v>81</v>
      </c>
      <c r="B30" s="21" t="s">
        <v>7</v>
      </c>
      <c r="C30" s="21" t="s">
        <v>15</v>
      </c>
      <c r="D30" s="21" t="s">
        <v>10</v>
      </c>
      <c r="E30" s="21" t="s">
        <v>10</v>
      </c>
      <c r="F30" s="21" t="s">
        <v>10</v>
      </c>
      <c r="G30" s="28" t="s">
        <v>20</v>
      </c>
      <c r="H30" s="22">
        <f>H31</f>
        <v>150</v>
      </c>
      <c r="I30" s="22">
        <f>I31</f>
        <v>150</v>
      </c>
      <c r="J30" s="13"/>
      <c r="K30" s="13"/>
      <c r="L30" s="13"/>
      <c r="M30" s="13"/>
      <c r="N30" s="13"/>
      <c r="O30" s="13"/>
      <c r="P30" s="11"/>
    </row>
    <row r="31" spans="1:16" ht="28.5">
      <c r="A31" s="34" t="s">
        <v>82</v>
      </c>
      <c r="B31" s="15" t="s">
        <v>7</v>
      </c>
      <c r="C31" s="15" t="s">
        <v>15</v>
      </c>
      <c r="D31" s="15" t="s">
        <v>83</v>
      </c>
      <c r="E31" s="15" t="s">
        <v>12</v>
      </c>
      <c r="F31" s="15" t="s">
        <v>10</v>
      </c>
      <c r="G31" s="29" t="s">
        <v>20</v>
      </c>
      <c r="H31" s="36">
        <f>H32</f>
        <v>150</v>
      </c>
      <c r="I31" s="36">
        <f>I32</f>
        <v>150</v>
      </c>
      <c r="J31" s="13"/>
      <c r="K31" s="13"/>
      <c r="L31" s="13"/>
      <c r="M31" s="13"/>
      <c r="N31" s="13"/>
      <c r="O31" s="13"/>
      <c r="P31" s="11"/>
    </row>
    <row r="32" spans="1:16" ht="15.75">
      <c r="A32" s="6" t="s">
        <v>43</v>
      </c>
      <c r="B32" s="15" t="s">
        <v>7</v>
      </c>
      <c r="C32" s="15" t="s">
        <v>15</v>
      </c>
      <c r="D32" s="15" t="s">
        <v>83</v>
      </c>
      <c r="E32" s="15" t="s">
        <v>12</v>
      </c>
      <c r="F32" s="15" t="s">
        <v>8</v>
      </c>
      <c r="G32" s="15" t="s">
        <v>97</v>
      </c>
      <c r="H32" s="36">
        <v>150</v>
      </c>
      <c r="I32" s="36">
        <v>150</v>
      </c>
      <c r="J32" s="13"/>
      <c r="K32" s="13"/>
      <c r="L32" s="13"/>
      <c r="M32" s="13"/>
      <c r="N32" s="13"/>
      <c r="O32" s="13"/>
      <c r="P32" s="11"/>
    </row>
    <row r="33" spans="1:16" ht="30">
      <c r="A33" s="35" t="s">
        <v>84</v>
      </c>
      <c r="B33" s="21" t="s">
        <v>7</v>
      </c>
      <c r="C33" s="21" t="s">
        <v>86</v>
      </c>
      <c r="D33" s="21" t="s">
        <v>10</v>
      </c>
      <c r="E33" s="21" t="s">
        <v>10</v>
      </c>
      <c r="F33" s="21" t="s">
        <v>10</v>
      </c>
      <c r="G33" s="28" t="s">
        <v>20</v>
      </c>
      <c r="H33" s="22">
        <f>H34</f>
        <v>200</v>
      </c>
      <c r="I33" s="22">
        <f>I34</f>
        <v>200</v>
      </c>
      <c r="J33" s="13"/>
      <c r="K33" s="13"/>
      <c r="L33" s="13"/>
      <c r="M33" s="13"/>
      <c r="N33" s="13"/>
      <c r="O33" s="13"/>
      <c r="P33" s="11"/>
    </row>
    <row r="34" spans="1:16" ht="57">
      <c r="A34" s="34" t="s">
        <v>85</v>
      </c>
      <c r="B34" s="15" t="s">
        <v>7</v>
      </c>
      <c r="C34" s="15" t="s">
        <v>86</v>
      </c>
      <c r="D34" s="15" t="s">
        <v>87</v>
      </c>
      <c r="E34" s="15" t="s">
        <v>8</v>
      </c>
      <c r="F34" s="15" t="s">
        <v>10</v>
      </c>
      <c r="G34" s="29" t="s">
        <v>20</v>
      </c>
      <c r="H34" s="36">
        <f>H35</f>
        <v>200</v>
      </c>
      <c r="I34" s="36">
        <f>I35</f>
        <v>200</v>
      </c>
      <c r="J34" s="13"/>
      <c r="K34" s="13"/>
      <c r="L34" s="13"/>
      <c r="M34" s="13"/>
      <c r="N34" s="13"/>
      <c r="O34" s="13"/>
      <c r="P34" s="11"/>
    </row>
    <row r="35" spans="1:16" ht="47.25">
      <c r="A35" s="6" t="s">
        <v>41</v>
      </c>
      <c r="B35" s="15" t="s">
        <v>7</v>
      </c>
      <c r="C35" s="15" t="s">
        <v>86</v>
      </c>
      <c r="D35" s="15" t="s">
        <v>87</v>
      </c>
      <c r="E35" s="15" t="s">
        <v>8</v>
      </c>
      <c r="F35" s="15" t="s">
        <v>10</v>
      </c>
      <c r="G35" s="29" t="s">
        <v>40</v>
      </c>
      <c r="H35" s="36">
        <v>200</v>
      </c>
      <c r="I35" s="36">
        <v>200</v>
      </c>
      <c r="J35" s="13"/>
      <c r="K35" s="13"/>
      <c r="L35" s="13"/>
      <c r="M35" s="13"/>
      <c r="N35" s="13"/>
      <c r="O35" s="13"/>
      <c r="P35" s="11"/>
    </row>
    <row r="36" spans="1:16" ht="47.25">
      <c r="A36" s="5" t="s">
        <v>62</v>
      </c>
      <c r="B36" s="59" t="s">
        <v>9</v>
      </c>
      <c r="C36" s="59" t="s">
        <v>10</v>
      </c>
      <c r="D36" s="21" t="s">
        <v>20</v>
      </c>
      <c r="E36" s="21" t="s">
        <v>10</v>
      </c>
      <c r="F36" s="21" t="s">
        <v>10</v>
      </c>
      <c r="G36" s="28" t="s">
        <v>20</v>
      </c>
      <c r="H36" s="22">
        <f>H37</f>
        <v>182.9</v>
      </c>
      <c r="I36" s="22">
        <f>I37</f>
        <v>182.9</v>
      </c>
      <c r="J36" s="13"/>
      <c r="K36" s="13"/>
      <c r="L36" s="13"/>
      <c r="M36" s="13"/>
      <c r="N36" s="13"/>
      <c r="O36" s="13"/>
      <c r="P36" s="11"/>
    </row>
    <row r="37" spans="1:16" ht="84.75" customHeight="1">
      <c r="A37" s="6" t="s">
        <v>66</v>
      </c>
      <c r="B37" s="60" t="s">
        <v>9</v>
      </c>
      <c r="C37" s="60" t="s">
        <v>13</v>
      </c>
      <c r="D37" s="15" t="s">
        <v>20</v>
      </c>
      <c r="E37" s="15" t="s">
        <v>10</v>
      </c>
      <c r="F37" s="15" t="s">
        <v>10</v>
      </c>
      <c r="G37" s="29" t="s">
        <v>20</v>
      </c>
      <c r="H37" s="36">
        <v>182.9</v>
      </c>
      <c r="I37" s="36">
        <v>182.9</v>
      </c>
      <c r="J37" s="13"/>
      <c r="K37" s="13"/>
      <c r="L37" s="13"/>
      <c r="M37" s="13"/>
      <c r="N37" s="13"/>
      <c r="O37" s="13"/>
      <c r="P37" s="11"/>
    </row>
    <row r="38" spans="1:16" ht="60.75" customHeight="1">
      <c r="A38" s="6" t="s">
        <v>63</v>
      </c>
      <c r="B38" s="60" t="s">
        <v>9</v>
      </c>
      <c r="C38" s="60" t="s">
        <v>13</v>
      </c>
      <c r="D38" s="15" t="s">
        <v>64</v>
      </c>
      <c r="E38" s="15" t="s">
        <v>10</v>
      </c>
      <c r="F38" s="15" t="s">
        <v>10</v>
      </c>
      <c r="G38" s="29" t="s">
        <v>20</v>
      </c>
      <c r="H38" s="36">
        <v>182.9</v>
      </c>
      <c r="I38" s="36">
        <v>182.9</v>
      </c>
      <c r="J38" s="13"/>
      <c r="K38" s="13"/>
      <c r="L38" s="13"/>
      <c r="M38" s="13"/>
      <c r="N38" s="13"/>
      <c r="O38" s="13"/>
      <c r="P38" s="11"/>
    </row>
    <row r="39" spans="1:16" ht="84" customHeight="1">
      <c r="A39" s="6" t="s">
        <v>67</v>
      </c>
      <c r="B39" s="60" t="s">
        <v>9</v>
      </c>
      <c r="C39" s="60" t="s">
        <v>13</v>
      </c>
      <c r="D39" s="15" t="s">
        <v>64</v>
      </c>
      <c r="E39" s="15" t="s">
        <v>7</v>
      </c>
      <c r="F39" s="15" t="s">
        <v>10</v>
      </c>
      <c r="G39" s="29" t="s">
        <v>20</v>
      </c>
      <c r="H39" s="36">
        <v>182.9</v>
      </c>
      <c r="I39" s="36">
        <v>182.9</v>
      </c>
      <c r="J39" s="13"/>
      <c r="K39" s="13"/>
      <c r="L39" s="13"/>
      <c r="M39" s="13"/>
      <c r="N39" s="13"/>
      <c r="O39" s="13"/>
      <c r="P39" s="11"/>
    </row>
    <row r="40" spans="1:16" ht="47.25">
      <c r="A40" s="6" t="s">
        <v>41</v>
      </c>
      <c r="B40" s="60" t="s">
        <v>9</v>
      </c>
      <c r="C40" s="60" t="s">
        <v>13</v>
      </c>
      <c r="D40" s="15" t="s">
        <v>64</v>
      </c>
      <c r="E40" s="15" t="s">
        <v>7</v>
      </c>
      <c r="F40" s="15" t="s">
        <v>10</v>
      </c>
      <c r="G40" s="29" t="s">
        <v>40</v>
      </c>
      <c r="H40" s="36">
        <v>182.9</v>
      </c>
      <c r="I40" s="36">
        <v>182.9</v>
      </c>
      <c r="J40" s="13"/>
      <c r="K40" s="13"/>
      <c r="L40" s="13"/>
      <c r="M40" s="13"/>
      <c r="N40" s="13"/>
      <c r="O40" s="13"/>
      <c r="P40" s="11"/>
    </row>
    <row r="41" spans="1:16" s="4" customFormat="1" ht="15.75">
      <c r="A41" s="5" t="s">
        <v>18</v>
      </c>
      <c r="B41" s="21" t="s">
        <v>11</v>
      </c>
      <c r="C41" s="21" t="s">
        <v>10</v>
      </c>
      <c r="D41" s="21" t="s">
        <v>20</v>
      </c>
      <c r="E41" s="21" t="s">
        <v>10</v>
      </c>
      <c r="F41" s="21" t="s">
        <v>10</v>
      </c>
      <c r="G41" s="28" t="s">
        <v>20</v>
      </c>
      <c r="H41" s="22">
        <f>H42+H46+H53</f>
        <v>8416.4</v>
      </c>
      <c r="I41" s="22">
        <f>I42+I46+I53</f>
        <v>8416.4</v>
      </c>
      <c r="J41" s="12">
        <f aca="true" t="shared" si="6" ref="J41:P41">J46</f>
        <v>0</v>
      </c>
      <c r="K41" s="12">
        <f t="shared" si="6"/>
        <v>3544.1</v>
      </c>
      <c r="L41" s="12">
        <f t="shared" si="6"/>
        <v>0</v>
      </c>
      <c r="M41" s="12">
        <f t="shared" si="6"/>
        <v>0</v>
      </c>
      <c r="N41" s="12">
        <f t="shared" si="6"/>
        <v>0</v>
      </c>
      <c r="O41" s="12">
        <f t="shared" si="6"/>
        <v>0</v>
      </c>
      <c r="P41" s="12">
        <f t="shared" si="6"/>
        <v>3544.1</v>
      </c>
    </row>
    <row r="42" spans="1:16" s="4" customFormat="1" ht="15.75">
      <c r="A42" s="5" t="s">
        <v>73</v>
      </c>
      <c r="B42" s="21" t="s">
        <v>11</v>
      </c>
      <c r="C42" s="21" t="s">
        <v>14</v>
      </c>
      <c r="D42" s="21" t="s">
        <v>20</v>
      </c>
      <c r="E42" s="21" t="s">
        <v>10</v>
      </c>
      <c r="F42" s="21" t="s">
        <v>10</v>
      </c>
      <c r="G42" s="28" t="s">
        <v>20</v>
      </c>
      <c r="H42" s="22">
        <f aca="true" t="shared" si="7" ref="H42:I44">H43</f>
        <v>462.9</v>
      </c>
      <c r="I42" s="22">
        <f t="shared" si="7"/>
        <v>462.9</v>
      </c>
      <c r="J42" s="12"/>
      <c r="K42" s="12"/>
      <c r="L42" s="12"/>
      <c r="M42" s="12"/>
      <c r="N42" s="12"/>
      <c r="O42" s="12"/>
      <c r="P42" s="12"/>
    </row>
    <row r="43" spans="1:16" s="4" customFormat="1" ht="42.75">
      <c r="A43" s="34" t="s">
        <v>74</v>
      </c>
      <c r="B43" s="15" t="s">
        <v>11</v>
      </c>
      <c r="C43" s="15" t="s">
        <v>14</v>
      </c>
      <c r="D43" s="15" t="s">
        <v>88</v>
      </c>
      <c r="E43" s="15" t="s">
        <v>8</v>
      </c>
      <c r="F43" s="15" t="s">
        <v>10</v>
      </c>
      <c r="G43" s="29" t="s">
        <v>20</v>
      </c>
      <c r="H43" s="36">
        <f t="shared" si="7"/>
        <v>462.9</v>
      </c>
      <c r="I43" s="36">
        <f t="shared" si="7"/>
        <v>462.9</v>
      </c>
      <c r="J43" s="12"/>
      <c r="K43" s="12"/>
      <c r="L43" s="12"/>
      <c r="M43" s="12"/>
      <c r="N43" s="12"/>
      <c r="O43" s="12"/>
      <c r="P43" s="12"/>
    </row>
    <row r="44" spans="1:16" s="4" customFormat="1" ht="28.5">
      <c r="A44" s="34" t="s">
        <v>75</v>
      </c>
      <c r="B44" s="15" t="s">
        <v>11</v>
      </c>
      <c r="C44" s="15" t="s">
        <v>14</v>
      </c>
      <c r="D44" s="15" t="s">
        <v>88</v>
      </c>
      <c r="E44" s="15" t="s">
        <v>8</v>
      </c>
      <c r="F44" s="15" t="s">
        <v>10</v>
      </c>
      <c r="G44" s="29" t="s">
        <v>20</v>
      </c>
      <c r="H44" s="36">
        <f t="shared" si="7"/>
        <v>462.9</v>
      </c>
      <c r="I44" s="36">
        <f t="shared" si="7"/>
        <v>462.9</v>
      </c>
      <c r="J44" s="12"/>
      <c r="K44" s="12"/>
      <c r="L44" s="12"/>
      <c r="M44" s="12"/>
      <c r="N44" s="12"/>
      <c r="O44" s="12"/>
      <c r="P44" s="12"/>
    </row>
    <row r="45" spans="1:16" s="4" customFormat="1" ht="71.25">
      <c r="A45" s="34" t="s">
        <v>110</v>
      </c>
      <c r="B45" s="15" t="s">
        <v>11</v>
      </c>
      <c r="C45" s="15" t="s">
        <v>14</v>
      </c>
      <c r="D45" s="15" t="s">
        <v>88</v>
      </c>
      <c r="E45" s="15" t="s">
        <v>8</v>
      </c>
      <c r="F45" s="15" t="s">
        <v>10</v>
      </c>
      <c r="G45" s="29" t="s">
        <v>101</v>
      </c>
      <c r="H45" s="36">
        <v>462.9</v>
      </c>
      <c r="I45" s="36">
        <v>462.9</v>
      </c>
      <c r="J45" s="12"/>
      <c r="K45" s="12"/>
      <c r="L45" s="12"/>
      <c r="M45" s="12"/>
      <c r="N45" s="12"/>
      <c r="O45" s="12"/>
      <c r="P45" s="12"/>
    </row>
    <row r="46" spans="1:16" s="4" customFormat="1" ht="31.5">
      <c r="A46" s="5" t="s">
        <v>32</v>
      </c>
      <c r="B46" s="21" t="s">
        <v>11</v>
      </c>
      <c r="C46" s="21" t="s">
        <v>13</v>
      </c>
      <c r="D46" s="21" t="s">
        <v>20</v>
      </c>
      <c r="E46" s="21" t="s">
        <v>10</v>
      </c>
      <c r="F46" s="21" t="s">
        <v>10</v>
      </c>
      <c r="G46" s="28" t="s">
        <v>20</v>
      </c>
      <c r="H46" s="22">
        <f>H47</f>
        <v>7303.5</v>
      </c>
      <c r="I46" s="22">
        <f>I47</f>
        <v>7303.5</v>
      </c>
      <c r="J46" s="13">
        <f aca="true" t="shared" si="8" ref="J46:P49">J47</f>
        <v>0</v>
      </c>
      <c r="K46" s="13">
        <f t="shared" si="8"/>
        <v>3544.1</v>
      </c>
      <c r="L46" s="13">
        <f t="shared" si="8"/>
        <v>0</v>
      </c>
      <c r="M46" s="13">
        <f t="shared" si="8"/>
        <v>0</v>
      </c>
      <c r="N46" s="13">
        <f t="shared" si="8"/>
        <v>0</v>
      </c>
      <c r="O46" s="13">
        <f t="shared" si="8"/>
        <v>0</v>
      </c>
      <c r="P46" s="13">
        <f t="shared" si="8"/>
        <v>3544.1</v>
      </c>
    </row>
    <row r="47" spans="1:16" s="4" customFormat="1" ht="15.75">
      <c r="A47" s="5" t="s">
        <v>44</v>
      </c>
      <c r="B47" s="21" t="s">
        <v>11</v>
      </c>
      <c r="C47" s="21" t="s">
        <v>13</v>
      </c>
      <c r="D47" s="21" t="s">
        <v>42</v>
      </c>
      <c r="E47" s="21" t="s">
        <v>10</v>
      </c>
      <c r="F47" s="21" t="s">
        <v>10</v>
      </c>
      <c r="G47" s="28" t="s">
        <v>20</v>
      </c>
      <c r="H47" s="22">
        <f>H48</f>
        <v>7303.5</v>
      </c>
      <c r="I47" s="22">
        <f>I48</f>
        <v>7303.5</v>
      </c>
      <c r="J47" s="13">
        <f aca="true" t="shared" si="9" ref="J47:P47">J49</f>
        <v>0</v>
      </c>
      <c r="K47" s="13">
        <f t="shared" si="9"/>
        <v>3544.1</v>
      </c>
      <c r="L47" s="13">
        <f t="shared" si="9"/>
        <v>0</v>
      </c>
      <c r="M47" s="13">
        <f t="shared" si="9"/>
        <v>0</v>
      </c>
      <c r="N47" s="13">
        <f t="shared" si="9"/>
        <v>0</v>
      </c>
      <c r="O47" s="13">
        <f t="shared" si="9"/>
        <v>0</v>
      </c>
      <c r="P47" s="13">
        <f t="shared" si="9"/>
        <v>3544.1</v>
      </c>
    </row>
    <row r="48" spans="1:16" s="4" customFormat="1" ht="63">
      <c r="A48" s="6" t="s">
        <v>68</v>
      </c>
      <c r="B48" s="15" t="s">
        <v>11</v>
      </c>
      <c r="C48" s="15" t="s">
        <v>13</v>
      </c>
      <c r="D48" s="15" t="s">
        <v>42</v>
      </c>
      <c r="E48" s="15" t="s">
        <v>8</v>
      </c>
      <c r="F48" s="15" t="s">
        <v>10</v>
      </c>
      <c r="G48" s="29" t="s">
        <v>20</v>
      </c>
      <c r="H48" s="36">
        <f>H49+H51</f>
        <v>7303.5</v>
      </c>
      <c r="I48" s="36">
        <f>I49+I51</f>
        <v>7303.5</v>
      </c>
      <c r="J48" s="13"/>
      <c r="K48" s="13"/>
      <c r="L48" s="13"/>
      <c r="M48" s="13"/>
      <c r="N48" s="13"/>
      <c r="O48" s="13"/>
      <c r="P48" s="13"/>
    </row>
    <row r="49" spans="1:16" s="4" customFormat="1" ht="63">
      <c r="A49" s="6" t="s">
        <v>68</v>
      </c>
      <c r="B49" s="15" t="s">
        <v>11</v>
      </c>
      <c r="C49" s="15" t="s">
        <v>13</v>
      </c>
      <c r="D49" s="15" t="s">
        <v>42</v>
      </c>
      <c r="E49" s="15" t="s">
        <v>8</v>
      </c>
      <c r="F49" s="15" t="s">
        <v>8</v>
      </c>
      <c r="G49" s="29" t="s">
        <v>20</v>
      </c>
      <c r="H49" s="36">
        <f>H50</f>
        <v>5737.2</v>
      </c>
      <c r="I49" s="36">
        <f>I50</f>
        <v>5737.2</v>
      </c>
      <c r="J49" s="13">
        <f t="shared" si="8"/>
        <v>0</v>
      </c>
      <c r="K49" s="13">
        <f t="shared" si="8"/>
        <v>3544.1</v>
      </c>
      <c r="L49" s="13">
        <f t="shared" si="8"/>
        <v>0</v>
      </c>
      <c r="M49" s="13">
        <f t="shared" si="8"/>
        <v>0</v>
      </c>
      <c r="N49" s="13">
        <f t="shared" si="8"/>
        <v>0</v>
      </c>
      <c r="O49" s="13">
        <f t="shared" si="8"/>
        <v>0</v>
      </c>
      <c r="P49" s="13">
        <f t="shared" si="8"/>
        <v>3544.1</v>
      </c>
    </row>
    <row r="50" spans="1:16" s="4" customFormat="1" ht="47.25">
      <c r="A50" s="6" t="s">
        <v>41</v>
      </c>
      <c r="B50" s="15" t="s">
        <v>11</v>
      </c>
      <c r="C50" s="15" t="s">
        <v>13</v>
      </c>
      <c r="D50" s="15" t="s">
        <v>42</v>
      </c>
      <c r="E50" s="15" t="s">
        <v>8</v>
      </c>
      <c r="F50" s="15" t="s">
        <v>8</v>
      </c>
      <c r="G50" s="29" t="s">
        <v>40</v>
      </c>
      <c r="H50" s="36">
        <v>5737.2</v>
      </c>
      <c r="I50" s="36">
        <v>5737.2</v>
      </c>
      <c r="J50" s="13"/>
      <c r="K50" s="13">
        <v>3544.1</v>
      </c>
      <c r="L50" s="13"/>
      <c r="M50" s="13"/>
      <c r="N50" s="13"/>
      <c r="O50" s="13"/>
      <c r="P50" s="11">
        <f>O50+M50+L50+K50+J50</f>
        <v>3544.1</v>
      </c>
    </row>
    <row r="51" spans="1:16" s="4" customFormat="1" ht="78.75">
      <c r="A51" s="6" t="s">
        <v>107</v>
      </c>
      <c r="B51" s="15" t="s">
        <v>11</v>
      </c>
      <c r="C51" s="15" t="s">
        <v>13</v>
      </c>
      <c r="D51" s="15" t="s">
        <v>42</v>
      </c>
      <c r="E51" s="15" t="s">
        <v>8</v>
      </c>
      <c r="F51" s="15" t="s">
        <v>111</v>
      </c>
      <c r="G51" s="29" t="s">
        <v>20</v>
      </c>
      <c r="H51" s="36">
        <f>H52</f>
        <v>1566.3</v>
      </c>
      <c r="I51" s="36">
        <f>I52</f>
        <v>1566.3</v>
      </c>
      <c r="J51" s="13"/>
      <c r="K51" s="13"/>
      <c r="L51" s="13"/>
      <c r="M51" s="13"/>
      <c r="N51" s="13"/>
      <c r="O51" s="13"/>
      <c r="P51" s="11"/>
    </row>
    <row r="52" spans="1:16" s="4" customFormat="1" ht="47.25">
      <c r="A52" s="6" t="s">
        <v>41</v>
      </c>
      <c r="B52" s="15" t="s">
        <v>11</v>
      </c>
      <c r="C52" s="15" t="s">
        <v>13</v>
      </c>
      <c r="D52" s="15" t="s">
        <v>42</v>
      </c>
      <c r="E52" s="15" t="s">
        <v>8</v>
      </c>
      <c r="F52" s="15" t="s">
        <v>111</v>
      </c>
      <c r="G52" s="29" t="s">
        <v>40</v>
      </c>
      <c r="H52" s="36">
        <v>1566.3</v>
      </c>
      <c r="I52" s="36">
        <v>1566.3</v>
      </c>
      <c r="J52" s="13"/>
      <c r="K52" s="13"/>
      <c r="L52" s="13"/>
      <c r="M52" s="13"/>
      <c r="N52" s="13"/>
      <c r="O52" s="13"/>
      <c r="P52" s="11"/>
    </row>
    <row r="53" spans="1:16" s="4" customFormat="1" ht="31.5">
      <c r="A53" s="5" t="s">
        <v>114</v>
      </c>
      <c r="B53" s="21" t="s">
        <v>11</v>
      </c>
      <c r="C53" s="21" t="s">
        <v>115</v>
      </c>
      <c r="D53" s="21" t="s">
        <v>20</v>
      </c>
      <c r="E53" s="21" t="s">
        <v>10</v>
      </c>
      <c r="F53" s="21" t="s">
        <v>10</v>
      </c>
      <c r="G53" s="28" t="s">
        <v>20</v>
      </c>
      <c r="H53" s="22">
        <f>H54</f>
        <v>650</v>
      </c>
      <c r="I53" s="22">
        <f>I54</f>
        <v>650</v>
      </c>
      <c r="J53" s="13"/>
      <c r="K53" s="13"/>
      <c r="L53" s="13"/>
      <c r="M53" s="13"/>
      <c r="N53" s="13"/>
      <c r="O53" s="13"/>
      <c r="P53" s="11"/>
    </row>
    <row r="54" spans="1:16" s="4" customFormat="1" ht="47.25">
      <c r="A54" s="5" t="s">
        <v>116</v>
      </c>
      <c r="B54" s="21" t="s">
        <v>11</v>
      </c>
      <c r="C54" s="21" t="s">
        <v>115</v>
      </c>
      <c r="D54" s="21" t="s">
        <v>117</v>
      </c>
      <c r="E54" s="21" t="s">
        <v>9</v>
      </c>
      <c r="F54" s="21" t="s">
        <v>10</v>
      </c>
      <c r="G54" s="28" t="s">
        <v>20</v>
      </c>
      <c r="H54" s="22">
        <f>H55</f>
        <v>650</v>
      </c>
      <c r="I54" s="22">
        <f>I55</f>
        <v>650</v>
      </c>
      <c r="J54" s="13"/>
      <c r="K54" s="13"/>
      <c r="L54" s="13"/>
      <c r="M54" s="13"/>
      <c r="N54" s="13"/>
      <c r="O54" s="13"/>
      <c r="P54" s="11"/>
    </row>
    <row r="55" spans="1:16" s="4" customFormat="1" ht="47.25">
      <c r="A55" s="6" t="s">
        <v>41</v>
      </c>
      <c r="B55" s="15" t="s">
        <v>11</v>
      </c>
      <c r="C55" s="15" t="s">
        <v>115</v>
      </c>
      <c r="D55" s="15" t="s">
        <v>117</v>
      </c>
      <c r="E55" s="15" t="s">
        <v>9</v>
      </c>
      <c r="F55" s="15" t="s">
        <v>10</v>
      </c>
      <c r="G55" s="29" t="s">
        <v>40</v>
      </c>
      <c r="H55" s="36">
        <v>650</v>
      </c>
      <c r="I55" s="36">
        <v>650</v>
      </c>
      <c r="J55" s="13"/>
      <c r="K55" s="13"/>
      <c r="L55" s="13"/>
      <c r="M55" s="13"/>
      <c r="N55" s="13"/>
      <c r="O55" s="13"/>
      <c r="P55" s="11"/>
    </row>
    <row r="56" spans="1:16" s="4" customFormat="1" ht="46.5" customHeight="1">
      <c r="A56" s="5" t="s">
        <v>45</v>
      </c>
      <c r="B56" s="21" t="s">
        <v>12</v>
      </c>
      <c r="C56" s="21" t="s">
        <v>10</v>
      </c>
      <c r="D56" s="21" t="s">
        <v>20</v>
      </c>
      <c r="E56" s="21" t="s">
        <v>10</v>
      </c>
      <c r="F56" s="21" t="s">
        <v>10</v>
      </c>
      <c r="G56" s="28" t="s">
        <v>20</v>
      </c>
      <c r="H56" s="22">
        <f>H57+H61+H67+H77</f>
        <v>18354.4</v>
      </c>
      <c r="I56" s="22">
        <f>I57+I61+I67+I77</f>
        <v>17535.9</v>
      </c>
      <c r="J56" s="12" t="e">
        <f aca="true" t="shared" si="10" ref="J56:P56">J67</f>
        <v>#REF!</v>
      </c>
      <c r="K56" s="12" t="e">
        <f t="shared" si="10"/>
        <v>#REF!</v>
      </c>
      <c r="L56" s="12" t="e">
        <f t="shared" si="10"/>
        <v>#REF!</v>
      </c>
      <c r="M56" s="12" t="e">
        <f t="shared" si="10"/>
        <v>#REF!</v>
      </c>
      <c r="N56" s="12" t="e">
        <f t="shared" si="10"/>
        <v>#REF!</v>
      </c>
      <c r="O56" s="12" t="e">
        <f t="shared" si="10"/>
        <v>#REF!</v>
      </c>
      <c r="P56" s="12" t="e">
        <f t="shared" si="10"/>
        <v>#REF!</v>
      </c>
    </row>
    <row r="57" spans="1:16" s="4" customFormat="1" ht="15.75">
      <c r="A57" s="5" t="s">
        <v>95</v>
      </c>
      <c r="B57" s="21" t="s">
        <v>12</v>
      </c>
      <c r="C57" s="21" t="s">
        <v>7</v>
      </c>
      <c r="D57" s="21" t="s">
        <v>20</v>
      </c>
      <c r="E57" s="21" t="s">
        <v>10</v>
      </c>
      <c r="F57" s="21" t="s">
        <v>10</v>
      </c>
      <c r="G57" s="28" t="s">
        <v>20</v>
      </c>
      <c r="H57" s="22">
        <f aca="true" t="shared" si="11" ref="H57:I59">H58</f>
        <v>500</v>
      </c>
      <c r="I57" s="22">
        <f t="shared" si="11"/>
        <v>500</v>
      </c>
      <c r="J57" s="12"/>
      <c r="K57" s="12"/>
      <c r="L57" s="12"/>
      <c r="M57" s="12"/>
      <c r="N57" s="12"/>
      <c r="O57" s="12"/>
      <c r="P57" s="12"/>
    </row>
    <row r="58" spans="1:16" s="4" customFormat="1" ht="31.5">
      <c r="A58" s="5" t="s">
        <v>118</v>
      </c>
      <c r="B58" s="21" t="s">
        <v>12</v>
      </c>
      <c r="C58" s="21" t="s">
        <v>7</v>
      </c>
      <c r="D58" s="21" t="s">
        <v>96</v>
      </c>
      <c r="E58" s="21" t="s">
        <v>10</v>
      </c>
      <c r="F58" s="21" t="s">
        <v>10</v>
      </c>
      <c r="G58" s="28" t="s">
        <v>20</v>
      </c>
      <c r="H58" s="22">
        <f t="shared" si="11"/>
        <v>500</v>
      </c>
      <c r="I58" s="22">
        <f t="shared" si="11"/>
        <v>500</v>
      </c>
      <c r="J58" s="12"/>
      <c r="K58" s="12"/>
      <c r="L58" s="12"/>
      <c r="M58" s="12"/>
      <c r="N58" s="12"/>
      <c r="O58" s="12"/>
      <c r="P58" s="12"/>
    </row>
    <row r="59" spans="1:16" s="4" customFormat="1" ht="31.5">
      <c r="A59" s="6" t="s">
        <v>112</v>
      </c>
      <c r="B59" s="15" t="s">
        <v>12</v>
      </c>
      <c r="C59" s="15" t="s">
        <v>7</v>
      </c>
      <c r="D59" s="15" t="s">
        <v>96</v>
      </c>
      <c r="E59" s="15" t="s">
        <v>8</v>
      </c>
      <c r="F59" s="15" t="s">
        <v>10</v>
      </c>
      <c r="G59" s="29" t="s">
        <v>20</v>
      </c>
      <c r="H59" s="36">
        <f t="shared" si="11"/>
        <v>500</v>
      </c>
      <c r="I59" s="36">
        <f t="shared" si="11"/>
        <v>500</v>
      </c>
      <c r="J59" s="12"/>
      <c r="K59" s="12"/>
      <c r="L59" s="12"/>
      <c r="M59" s="12"/>
      <c r="N59" s="12"/>
      <c r="O59" s="12"/>
      <c r="P59" s="12"/>
    </row>
    <row r="60" spans="1:16" s="4" customFormat="1" ht="47.25">
      <c r="A60" s="6" t="s">
        <v>41</v>
      </c>
      <c r="B60" s="15" t="s">
        <v>12</v>
      </c>
      <c r="C60" s="15" t="s">
        <v>7</v>
      </c>
      <c r="D60" s="15" t="s">
        <v>96</v>
      </c>
      <c r="E60" s="15" t="s">
        <v>8</v>
      </c>
      <c r="F60" s="15" t="s">
        <v>10</v>
      </c>
      <c r="G60" s="29" t="s">
        <v>40</v>
      </c>
      <c r="H60" s="36">
        <v>500</v>
      </c>
      <c r="I60" s="36">
        <v>500</v>
      </c>
      <c r="J60" s="12"/>
      <c r="K60" s="12"/>
      <c r="L60" s="12"/>
      <c r="M60" s="12"/>
      <c r="N60" s="12"/>
      <c r="O60" s="12"/>
      <c r="P60" s="12"/>
    </row>
    <row r="61" spans="1:16" s="4" customFormat="1" ht="15.75">
      <c r="A61" s="35" t="s">
        <v>77</v>
      </c>
      <c r="B61" s="21" t="s">
        <v>12</v>
      </c>
      <c r="C61" s="21" t="s">
        <v>8</v>
      </c>
      <c r="D61" s="21" t="s">
        <v>20</v>
      </c>
      <c r="E61" s="21" t="s">
        <v>10</v>
      </c>
      <c r="F61" s="21" t="s">
        <v>10</v>
      </c>
      <c r="G61" s="28" t="s">
        <v>20</v>
      </c>
      <c r="H61" s="22">
        <f>H62+H64</f>
        <v>6000</v>
      </c>
      <c r="I61" s="22">
        <f>I62+I64</f>
        <v>5181.5</v>
      </c>
      <c r="J61" s="12"/>
      <c r="K61" s="12"/>
      <c r="L61" s="12"/>
      <c r="M61" s="12"/>
      <c r="N61" s="12"/>
      <c r="O61" s="12"/>
      <c r="P61" s="12"/>
    </row>
    <row r="62" spans="1:16" s="4" customFormat="1" ht="60.75" customHeight="1">
      <c r="A62" s="35" t="s">
        <v>119</v>
      </c>
      <c r="B62" s="21" t="s">
        <v>12</v>
      </c>
      <c r="C62" s="21" t="s">
        <v>8</v>
      </c>
      <c r="D62" s="21" t="s">
        <v>80</v>
      </c>
      <c r="E62" s="21" t="s">
        <v>10</v>
      </c>
      <c r="F62" s="21" t="s">
        <v>10</v>
      </c>
      <c r="G62" s="28" t="s">
        <v>20</v>
      </c>
      <c r="H62" s="22">
        <f>H63</f>
        <v>2000</v>
      </c>
      <c r="I62" s="22">
        <f>I63</f>
        <v>2000</v>
      </c>
      <c r="J62" s="12"/>
      <c r="K62" s="12"/>
      <c r="L62" s="12"/>
      <c r="M62" s="12"/>
      <c r="N62" s="12"/>
      <c r="O62" s="12"/>
      <c r="P62" s="12"/>
    </row>
    <row r="63" spans="1:17" s="4" customFormat="1" ht="59.25" customHeight="1">
      <c r="A63" s="34" t="s">
        <v>98</v>
      </c>
      <c r="B63" s="15" t="s">
        <v>12</v>
      </c>
      <c r="C63" s="15" t="s">
        <v>8</v>
      </c>
      <c r="D63" s="15" t="s">
        <v>80</v>
      </c>
      <c r="E63" s="15" t="s">
        <v>7</v>
      </c>
      <c r="F63" s="15" t="s">
        <v>8</v>
      </c>
      <c r="G63" s="29" t="s">
        <v>99</v>
      </c>
      <c r="H63" s="36">
        <v>2000</v>
      </c>
      <c r="I63" s="36">
        <v>2000</v>
      </c>
      <c r="J63" s="12"/>
      <c r="K63" s="12"/>
      <c r="L63" s="12"/>
      <c r="M63" s="12"/>
      <c r="N63" s="12"/>
      <c r="O63" s="12"/>
      <c r="P63" s="12"/>
      <c r="Q63" s="4" t="s">
        <v>121</v>
      </c>
    </row>
    <row r="64" spans="1:16" s="4" customFormat="1" ht="36.75" customHeight="1">
      <c r="A64" s="34" t="s">
        <v>113</v>
      </c>
      <c r="B64" s="15" t="s">
        <v>12</v>
      </c>
      <c r="C64" s="15" t="s">
        <v>8</v>
      </c>
      <c r="D64" s="15" t="s">
        <v>78</v>
      </c>
      <c r="E64" s="15" t="s">
        <v>12</v>
      </c>
      <c r="F64" s="15" t="s">
        <v>10</v>
      </c>
      <c r="G64" s="29" t="s">
        <v>20</v>
      </c>
      <c r="H64" s="36">
        <f>H65+H66</f>
        <v>4000</v>
      </c>
      <c r="I64" s="36">
        <f>I65+I66</f>
        <v>3181.5</v>
      </c>
      <c r="J64" s="12"/>
      <c r="K64" s="12"/>
      <c r="L64" s="12"/>
      <c r="M64" s="12"/>
      <c r="N64" s="12"/>
      <c r="O64" s="12"/>
      <c r="P64" s="12"/>
    </row>
    <row r="65" spans="1:16" s="4" customFormat="1" ht="43.5" customHeight="1">
      <c r="A65" s="34" t="s">
        <v>100</v>
      </c>
      <c r="B65" s="15" t="s">
        <v>12</v>
      </c>
      <c r="C65" s="15" t="s">
        <v>8</v>
      </c>
      <c r="D65" s="15" t="s">
        <v>78</v>
      </c>
      <c r="E65" s="15" t="s">
        <v>12</v>
      </c>
      <c r="F65" s="15" t="s">
        <v>10</v>
      </c>
      <c r="G65" s="29" t="s">
        <v>40</v>
      </c>
      <c r="H65" s="36">
        <v>1150</v>
      </c>
      <c r="I65" s="36">
        <v>1150</v>
      </c>
      <c r="J65" s="12"/>
      <c r="K65" s="12"/>
      <c r="L65" s="12"/>
      <c r="M65" s="12"/>
      <c r="N65" s="12"/>
      <c r="O65" s="12"/>
      <c r="P65" s="12"/>
    </row>
    <row r="66" spans="1:17" s="4" customFormat="1" ht="71.25">
      <c r="A66" s="34" t="s">
        <v>110</v>
      </c>
      <c r="B66" s="15" t="s">
        <v>12</v>
      </c>
      <c r="C66" s="15" t="s">
        <v>8</v>
      </c>
      <c r="D66" s="15" t="s">
        <v>78</v>
      </c>
      <c r="E66" s="15" t="s">
        <v>12</v>
      </c>
      <c r="F66" s="15" t="s">
        <v>10</v>
      </c>
      <c r="G66" s="29" t="s">
        <v>101</v>
      </c>
      <c r="H66" s="36">
        <v>2850</v>
      </c>
      <c r="I66" s="36">
        <v>2031.5</v>
      </c>
      <c r="J66" s="12"/>
      <c r="K66" s="12"/>
      <c r="L66" s="12"/>
      <c r="M66" s="12"/>
      <c r="N66" s="12"/>
      <c r="O66" s="12"/>
      <c r="P66" s="12"/>
      <c r="Q66" s="4" t="s">
        <v>122</v>
      </c>
    </row>
    <row r="67" spans="1:16" s="14" customFormat="1" ht="15.75">
      <c r="A67" s="5" t="s">
        <v>44</v>
      </c>
      <c r="B67" s="21" t="s">
        <v>12</v>
      </c>
      <c r="C67" s="21" t="s">
        <v>9</v>
      </c>
      <c r="D67" s="21" t="s">
        <v>20</v>
      </c>
      <c r="E67" s="21" t="s">
        <v>10</v>
      </c>
      <c r="F67" s="21" t="s">
        <v>10</v>
      </c>
      <c r="G67" s="28" t="s">
        <v>20</v>
      </c>
      <c r="H67" s="22">
        <f>H68</f>
        <v>10242.4</v>
      </c>
      <c r="I67" s="22">
        <f>I68</f>
        <v>10242.4</v>
      </c>
      <c r="J67" s="12" t="e">
        <f aca="true" t="shared" si="12" ref="J67:P67">SUM(J68)</f>
        <v>#REF!</v>
      </c>
      <c r="K67" s="12" t="e">
        <f t="shared" si="12"/>
        <v>#REF!</v>
      </c>
      <c r="L67" s="12" t="e">
        <f t="shared" si="12"/>
        <v>#REF!</v>
      </c>
      <c r="M67" s="12" t="e">
        <f t="shared" si="12"/>
        <v>#REF!</v>
      </c>
      <c r="N67" s="12" t="e">
        <f t="shared" si="12"/>
        <v>#REF!</v>
      </c>
      <c r="O67" s="12" t="e">
        <f t="shared" si="12"/>
        <v>#REF!</v>
      </c>
      <c r="P67" s="12" t="e">
        <f t="shared" si="12"/>
        <v>#REF!</v>
      </c>
    </row>
    <row r="68" spans="1:16" s="4" customFormat="1" ht="15.75">
      <c r="A68" s="23" t="s">
        <v>44</v>
      </c>
      <c r="B68" s="21" t="s">
        <v>12</v>
      </c>
      <c r="C68" s="21" t="s">
        <v>9</v>
      </c>
      <c r="D68" s="21" t="s">
        <v>42</v>
      </c>
      <c r="E68" s="21" t="s">
        <v>10</v>
      </c>
      <c r="F68" s="21" t="s">
        <v>10</v>
      </c>
      <c r="G68" s="28" t="s">
        <v>20</v>
      </c>
      <c r="H68" s="22">
        <f>H69+H71+H74</f>
        <v>10242.4</v>
      </c>
      <c r="I68" s="22">
        <f>I69+I71+I74</f>
        <v>10242.4</v>
      </c>
      <c r="J68" s="13" t="e">
        <f aca="true" t="shared" si="13" ref="J68:P68">J69+J71+J74</f>
        <v>#REF!</v>
      </c>
      <c r="K68" s="13" t="e">
        <f t="shared" si="13"/>
        <v>#REF!</v>
      </c>
      <c r="L68" s="13" t="e">
        <f t="shared" si="13"/>
        <v>#REF!</v>
      </c>
      <c r="M68" s="13" t="e">
        <f t="shared" si="13"/>
        <v>#REF!</v>
      </c>
      <c r="N68" s="13" t="e">
        <f t="shared" si="13"/>
        <v>#REF!</v>
      </c>
      <c r="O68" s="13" t="e">
        <f t="shared" si="13"/>
        <v>#REF!</v>
      </c>
      <c r="P68" s="13" t="e">
        <f t="shared" si="13"/>
        <v>#REF!</v>
      </c>
    </row>
    <row r="69" spans="1:16" s="4" customFormat="1" ht="15.75">
      <c r="A69" s="24" t="s">
        <v>46</v>
      </c>
      <c r="B69" s="15" t="s">
        <v>12</v>
      </c>
      <c r="C69" s="15" t="s">
        <v>9</v>
      </c>
      <c r="D69" s="15" t="s">
        <v>42</v>
      </c>
      <c r="E69" s="15" t="s">
        <v>7</v>
      </c>
      <c r="F69" s="15" t="s">
        <v>10</v>
      </c>
      <c r="G69" s="29" t="s">
        <v>20</v>
      </c>
      <c r="H69" s="36">
        <f>H70</f>
        <v>8840.3</v>
      </c>
      <c r="I69" s="36">
        <f>I70</f>
        <v>8840.3</v>
      </c>
      <c r="J69" s="13">
        <f aca="true" t="shared" si="14" ref="J69:P69">J70</f>
        <v>0</v>
      </c>
      <c r="K69" s="13">
        <f t="shared" si="14"/>
        <v>0</v>
      </c>
      <c r="L69" s="13">
        <f t="shared" si="14"/>
        <v>0</v>
      </c>
      <c r="M69" s="13">
        <f t="shared" si="14"/>
        <v>0</v>
      </c>
      <c r="N69" s="13">
        <f t="shared" si="14"/>
        <v>0</v>
      </c>
      <c r="O69" s="13">
        <f t="shared" si="14"/>
        <v>0</v>
      </c>
      <c r="P69" s="13">
        <f t="shared" si="14"/>
        <v>0</v>
      </c>
    </row>
    <row r="70" spans="1:16" s="4" customFormat="1" ht="47.25">
      <c r="A70" s="6" t="s">
        <v>41</v>
      </c>
      <c r="B70" s="15" t="s">
        <v>12</v>
      </c>
      <c r="C70" s="15" t="s">
        <v>9</v>
      </c>
      <c r="D70" s="15" t="s">
        <v>42</v>
      </c>
      <c r="E70" s="15" t="s">
        <v>7</v>
      </c>
      <c r="F70" s="15" t="s">
        <v>10</v>
      </c>
      <c r="G70" s="29" t="s">
        <v>40</v>
      </c>
      <c r="H70" s="36">
        <v>8840.3</v>
      </c>
      <c r="I70" s="36">
        <v>8840.3</v>
      </c>
      <c r="J70" s="13"/>
      <c r="K70" s="13"/>
      <c r="L70" s="13"/>
      <c r="M70" s="13"/>
      <c r="N70" s="13"/>
      <c r="O70" s="13"/>
      <c r="P70" s="13">
        <f>O70+M70+L70+K70+J70</f>
        <v>0</v>
      </c>
    </row>
    <row r="71" spans="1:16" s="4" customFormat="1" ht="31.5">
      <c r="A71" s="30" t="s">
        <v>58</v>
      </c>
      <c r="B71" s="31" t="s">
        <v>12</v>
      </c>
      <c r="C71" s="31" t="s">
        <v>9</v>
      </c>
      <c r="D71" s="31" t="s">
        <v>42</v>
      </c>
      <c r="E71" s="31" t="s">
        <v>11</v>
      </c>
      <c r="F71" s="31" t="s">
        <v>10</v>
      </c>
      <c r="G71" s="32" t="s">
        <v>20</v>
      </c>
      <c r="H71" s="36">
        <f>H72</f>
        <v>297.1</v>
      </c>
      <c r="I71" s="36">
        <f>I72</f>
        <v>297.1</v>
      </c>
      <c r="J71" s="13">
        <f aca="true" t="shared" si="15" ref="J71:P72">J72</f>
        <v>0</v>
      </c>
      <c r="K71" s="13">
        <f t="shared" si="15"/>
        <v>0</v>
      </c>
      <c r="L71" s="13">
        <f t="shared" si="15"/>
        <v>0</v>
      </c>
      <c r="M71" s="13">
        <f t="shared" si="15"/>
        <v>0</v>
      </c>
      <c r="N71" s="13">
        <f t="shared" si="15"/>
        <v>0</v>
      </c>
      <c r="O71" s="13">
        <f t="shared" si="15"/>
        <v>0</v>
      </c>
      <c r="P71" s="13">
        <f t="shared" si="15"/>
        <v>0</v>
      </c>
    </row>
    <row r="72" spans="1:16" s="4" customFormat="1" ht="31.5">
      <c r="A72" s="30" t="s">
        <v>58</v>
      </c>
      <c r="B72" s="31" t="s">
        <v>12</v>
      </c>
      <c r="C72" s="31" t="s">
        <v>9</v>
      </c>
      <c r="D72" s="31" t="s">
        <v>42</v>
      </c>
      <c r="E72" s="31" t="s">
        <v>11</v>
      </c>
      <c r="F72" s="31" t="s">
        <v>8</v>
      </c>
      <c r="G72" s="32" t="s">
        <v>20</v>
      </c>
      <c r="H72" s="36">
        <f>H73</f>
        <v>297.1</v>
      </c>
      <c r="I72" s="36">
        <f>I73</f>
        <v>297.1</v>
      </c>
      <c r="J72" s="13">
        <f t="shared" si="15"/>
        <v>0</v>
      </c>
      <c r="K72" s="13">
        <f t="shared" si="15"/>
        <v>0</v>
      </c>
      <c r="L72" s="13">
        <f t="shared" si="15"/>
        <v>0</v>
      </c>
      <c r="M72" s="13">
        <f t="shared" si="15"/>
        <v>0</v>
      </c>
      <c r="N72" s="13">
        <f t="shared" si="15"/>
        <v>0</v>
      </c>
      <c r="O72" s="13">
        <f t="shared" si="15"/>
        <v>0</v>
      </c>
      <c r="P72" s="13">
        <f t="shared" si="15"/>
        <v>0</v>
      </c>
    </row>
    <row r="73" spans="1:16" s="4" customFormat="1" ht="47.25">
      <c r="A73" s="6" t="s">
        <v>41</v>
      </c>
      <c r="B73" s="31" t="s">
        <v>12</v>
      </c>
      <c r="C73" s="31" t="s">
        <v>9</v>
      </c>
      <c r="D73" s="31" t="s">
        <v>42</v>
      </c>
      <c r="E73" s="31" t="s">
        <v>11</v>
      </c>
      <c r="F73" s="31" t="s">
        <v>8</v>
      </c>
      <c r="G73" s="29" t="s">
        <v>40</v>
      </c>
      <c r="H73" s="36">
        <v>297.1</v>
      </c>
      <c r="I73" s="36">
        <v>297.1</v>
      </c>
      <c r="J73" s="13"/>
      <c r="K73" s="13"/>
      <c r="L73" s="13"/>
      <c r="M73" s="13"/>
      <c r="N73" s="13"/>
      <c r="O73" s="13"/>
      <c r="P73" s="11"/>
    </row>
    <row r="74" spans="1:16" s="4" customFormat="1" ht="31.5">
      <c r="A74" s="30" t="s">
        <v>59</v>
      </c>
      <c r="B74" s="31" t="s">
        <v>12</v>
      </c>
      <c r="C74" s="31" t="s">
        <v>9</v>
      </c>
      <c r="D74" s="31" t="s">
        <v>42</v>
      </c>
      <c r="E74" s="31" t="s">
        <v>12</v>
      </c>
      <c r="F74" s="31" t="s">
        <v>10</v>
      </c>
      <c r="G74" s="32" t="s">
        <v>20</v>
      </c>
      <c r="H74" s="36">
        <f>H75</f>
        <v>1105</v>
      </c>
      <c r="I74" s="36">
        <f>I75</f>
        <v>1105</v>
      </c>
      <c r="J74" s="13" t="e">
        <f>J75+#REF!</f>
        <v>#REF!</v>
      </c>
      <c r="K74" s="13" t="e">
        <f>K75+#REF!</f>
        <v>#REF!</v>
      </c>
      <c r="L74" s="13" t="e">
        <f>L75+#REF!</f>
        <v>#REF!</v>
      </c>
      <c r="M74" s="13" t="e">
        <f>M75+#REF!</f>
        <v>#REF!</v>
      </c>
      <c r="N74" s="13" t="e">
        <f>N75+#REF!</f>
        <v>#REF!</v>
      </c>
      <c r="O74" s="13" t="e">
        <f>O75+#REF!</f>
        <v>#REF!</v>
      </c>
      <c r="P74" s="13" t="e">
        <f>P75+#REF!</f>
        <v>#REF!</v>
      </c>
    </row>
    <row r="75" spans="1:16" s="4" customFormat="1" ht="31.5">
      <c r="A75" s="30" t="s">
        <v>59</v>
      </c>
      <c r="B75" s="31" t="s">
        <v>12</v>
      </c>
      <c r="C75" s="31" t="s">
        <v>9</v>
      </c>
      <c r="D75" s="31" t="s">
        <v>42</v>
      </c>
      <c r="E75" s="31" t="s">
        <v>12</v>
      </c>
      <c r="F75" s="31" t="s">
        <v>8</v>
      </c>
      <c r="G75" s="32" t="s">
        <v>20</v>
      </c>
      <c r="H75" s="36">
        <f>H76</f>
        <v>1105</v>
      </c>
      <c r="I75" s="36">
        <f>I76</f>
        <v>1105</v>
      </c>
      <c r="J75" s="13">
        <f aca="true" t="shared" si="16" ref="J75:P75">J76</f>
        <v>0</v>
      </c>
      <c r="K75" s="13">
        <f t="shared" si="16"/>
        <v>0</v>
      </c>
      <c r="L75" s="13">
        <f t="shared" si="16"/>
        <v>0</v>
      </c>
      <c r="M75" s="13">
        <f t="shared" si="16"/>
        <v>0</v>
      </c>
      <c r="N75" s="13">
        <f t="shared" si="16"/>
        <v>0</v>
      </c>
      <c r="O75" s="13">
        <f t="shared" si="16"/>
        <v>0</v>
      </c>
      <c r="P75" s="13">
        <f t="shared" si="16"/>
        <v>0</v>
      </c>
    </row>
    <row r="76" spans="1:16" s="4" customFormat="1" ht="47.25">
      <c r="A76" s="6" t="s">
        <v>41</v>
      </c>
      <c r="B76" s="31" t="s">
        <v>12</v>
      </c>
      <c r="C76" s="31" t="s">
        <v>9</v>
      </c>
      <c r="D76" s="31" t="s">
        <v>42</v>
      </c>
      <c r="E76" s="31" t="s">
        <v>12</v>
      </c>
      <c r="F76" s="31" t="s">
        <v>8</v>
      </c>
      <c r="G76" s="32" t="s">
        <v>40</v>
      </c>
      <c r="H76" s="36">
        <v>1105</v>
      </c>
      <c r="I76" s="36">
        <v>1105</v>
      </c>
      <c r="J76" s="13"/>
      <c r="K76" s="13"/>
      <c r="L76" s="13"/>
      <c r="M76" s="13"/>
      <c r="N76" s="13"/>
      <c r="O76" s="13"/>
      <c r="P76" s="11"/>
    </row>
    <row r="77" spans="1:16" s="4" customFormat="1" ht="47.25">
      <c r="A77" s="23" t="s">
        <v>102</v>
      </c>
      <c r="B77" s="21" t="s">
        <v>12</v>
      </c>
      <c r="C77" s="21" t="s">
        <v>12</v>
      </c>
      <c r="D77" s="21" t="s">
        <v>10</v>
      </c>
      <c r="E77" s="21" t="s">
        <v>10</v>
      </c>
      <c r="F77" s="62" t="s">
        <v>10</v>
      </c>
      <c r="G77" s="21" t="s">
        <v>20</v>
      </c>
      <c r="H77" s="22">
        <f aca="true" t="shared" si="17" ref="H77:I79">H78</f>
        <v>1612</v>
      </c>
      <c r="I77" s="22">
        <f t="shared" si="17"/>
        <v>1612</v>
      </c>
      <c r="J77" s="13"/>
      <c r="K77" s="13"/>
      <c r="L77" s="13"/>
      <c r="M77" s="13"/>
      <c r="N77" s="13"/>
      <c r="O77" s="13"/>
      <c r="P77" s="11"/>
    </row>
    <row r="78" spans="1:16" s="4" customFormat="1" ht="60">
      <c r="A78" s="35" t="s">
        <v>119</v>
      </c>
      <c r="B78" s="21" t="s">
        <v>12</v>
      </c>
      <c r="C78" s="21" t="s">
        <v>12</v>
      </c>
      <c r="D78" s="21" t="s">
        <v>80</v>
      </c>
      <c r="E78" s="62" t="s">
        <v>10</v>
      </c>
      <c r="F78" s="21" t="s">
        <v>10</v>
      </c>
      <c r="G78" s="21" t="s">
        <v>20</v>
      </c>
      <c r="H78" s="22">
        <f t="shared" si="17"/>
        <v>1612</v>
      </c>
      <c r="I78" s="22">
        <f t="shared" si="17"/>
        <v>1612</v>
      </c>
      <c r="J78" s="13"/>
      <c r="K78" s="13"/>
      <c r="L78" s="13"/>
      <c r="M78" s="13"/>
      <c r="N78" s="13"/>
      <c r="O78" s="13"/>
      <c r="P78" s="11"/>
    </row>
    <row r="79" spans="1:16" s="4" customFormat="1" ht="71.25">
      <c r="A79" s="34" t="s">
        <v>98</v>
      </c>
      <c r="B79" s="63" t="s">
        <v>12</v>
      </c>
      <c r="C79" s="15" t="s">
        <v>12</v>
      </c>
      <c r="D79" s="15" t="s">
        <v>80</v>
      </c>
      <c r="E79" s="15" t="s">
        <v>7</v>
      </c>
      <c r="F79" s="15" t="s">
        <v>8</v>
      </c>
      <c r="G79" s="15" t="s">
        <v>20</v>
      </c>
      <c r="H79" s="36">
        <f t="shared" si="17"/>
        <v>1612</v>
      </c>
      <c r="I79" s="36">
        <f t="shared" si="17"/>
        <v>1612</v>
      </c>
      <c r="J79" s="13"/>
      <c r="K79" s="13"/>
      <c r="L79" s="13"/>
      <c r="M79" s="13"/>
      <c r="N79" s="13"/>
      <c r="O79" s="13"/>
      <c r="P79" s="11"/>
    </row>
    <row r="80" spans="1:16" s="4" customFormat="1" ht="71.25">
      <c r="A80" s="34" t="s">
        <v>98</v>
      </c>
      <c r="B80" s="63" t="s">
        <v>12</v>
      </c>
      <c r="C80" s="15" t="s">
        <v>12</v>
      </c>
      <c r="D80" s="15" t="s">
        <v>80</v>
      </c>
      <c r="E80" s="15" t="s">
        <v>7</v>
      </c>
      <c r="F80" s="15" t="s">
        <v>8</v>
      </c>
      <c r="G80" s="15" t="s">
        <v>99</v>
      </c>
      <c r="H80" s="36">
        <v>1612</v>
      </c>
      <c r="I80" s="36">
        <v>1612</v>
      </c>
      <c r="J80" s="13"/>
      <c r="K80" s="13"/>
      <c r="L80" s="13"/>
      <c r="M80" s="13"/>
      <c r="N80" s="13"/>
      <c r="O80" s="13"/>
      <c r="P80" s="11"/>
    </row>
    <row r="81" spans="1:16" s="2" customFormat="1" ht="15.75">
      <c r="A81" s="23" t="s">
        <v>33</v>
      </c>
      <c r="B81" s="21" t="s">
        <v>14</v>
      </c>
      <c r="C81" s="21" t="s">
        <v>10</v>
      </c>
      <c r="D81" s="21" t="s">
        <v>20</v>
      </c>
      <c r="E81" s="21" t="s">
        <v>10</v>
      </c>
      <c r="F81" s="21" t="s">
        <v>10</v>
      </c>
      <c r="G81" s="28" t="s">
        <v>20</v>
      </c>
      <c r="H81" s="22">
        <f aca="true" t="shared" si="18" ref="H81:I84">H82</f>
        <v>3359</v>
      </c>
      <c r="I81" s="22">
        <f t="shared" si="18"/>
        <v>3359</v>
      </c>
      <c r="J81" s="12">
        <f aca="true" t="shared" si="19" ref="J81:P82">J82</f>
        <v>0</v>
      </c>
      <c r="K81" s="12">
        <f t="shared" si="19"/>
        <v>0</v>
      </c>
      <c r="L81" s="12">
        <f t="shared" si="19"/>
        <v>0</v>
      </c>
      <c r="M81" s="12">
        <f t="shared" si="19"/>
        <v>0</v>
      </c>
      <c r="N81" s="12">
        <f t="shared" si="19"/>
        <v>0</v>
      </c>
      <c r="O81" s="12">
        <f t="shared" si="19"/>
        <v>0</v>
      </c>
      <c r="P81" s="12">
        <f t="shared" si="19"/>
        <v>0</v>
      </c>
    </row>
    <row r="82" spans="1:16" s="1" customFormat="1" ht="15.75">
      <c r="A82" s="23" t="s">
        <v>16</v>
      </c>
      <c r="B82" s="21" t="s">
        <v>14</v>
      </c>
      <c r="C82" s="21" t="s">
        <v>7</v>
      </c>
      <c r="D82" s="21" t="s">
        <v>20</v>
      </c>
      <c r="E82" s="21" t="s">
        <v>10</v>
      </c>
      <c r="F82" s="21" t="s">
        <v>10</v>
      </c>
      <c r="G82" s="28" t="s">
        <v>20</v>
      </c>
      <c r="H82" s="22">
        <f t="shared" si="18"/>
        <v>3359</v>
      </c>
      <c r="I82" s="22">
        <f t="shared" si="18"/>
        <v>3359</v>
      </c>
      <c r="J82" s="13">
        <f t="shared" si="19"/>
        <v>0</v>
      </c>
      <c r="K82" s="13">
        <f t="shared" si="19"/>
        <v>0</v>
      </c>
      <c r="L82" s="13">
        <f t="shared" si="19"/>
        <v>0</v>
      </c>
      <c r="M82" s="13">
        <f t="shared" si="19"/>
        <v>0</v>
      </c>
      <c r="N82" s="13">
        <f t="shared" si="19"/>
        <v>0</v>
      </c>
      <c r="O82" s="13">
        <f t="shared" si="19"/>
        <v>0</v>
      </c>
      <c r="P82" s="13">
        <f t="shared" si="19"/>
        <v>0</v>
      </c>
    </row>
    <row r="83" spans="1:16" s="4" customFormat="1" ht="35.25" customHeight="1">
      <c r="A83" s="24" t="s">
        <v>47</v>
      </c>
      <c r="B83" s="15" t="s">
        <v>14</v>
      </c>
      <c r="C83" s="15" t="s">
        <v>7</v>
      </c>
      <c r="D83" s="15" t="s">
        <v>17</v>
      </c>
      <c r="E83" s="15" t="s">
        <v>10</v>
      </c>
      <c r="F83" s="15" t="s">
        <v>10</v>
      </c>
      <c r="G83" s="29" t="s">
        <v>20</v>
      </c>
      <c r="H83" s="36">
        <f t="shared" si="18"/>
        <v>3359</v>
      </c>
      <c r="I83" s="36">
        <f t="shared" si="18"/>
        <v>3359</v>
      </c>
      <c r="J83" s="13">
        <f aca="true" t="shared" si="20" ref="J83:P83">J85</f>
        <v>0</v>
      </c>
      <c r="K83" s="13">
        <f t="shared" si="20"/>
        <v>0</v>
      </c>
      <c r="L83" s="13">
        <f t="shared" si="20"/>
        <v>0</v>
      </c>
      <c r="M83" s="13">
        <f t="shared" si="20"/>
        <v>0</v>
      </c>
      <c r="N83" s="13">
        <f t="shared" si="20"/>
        <v>0</v>
      </c>
      <c r="O83" s="13">
        <f t="shared" si="20"/>
        <v>0</v>
      </c>
      <c r="P83" s="13">
        <f t="shared" si="20"/>
        <v>0</v>
      </c>
    </row>
    <row r="84" spans="1:16" s="4" customFormat="1" ht="35.25" customHeight="1">
      <c r="A84" s="24" t="s">
        <v>48</v>
      </c>
      <c r="B84" s="15" t="s">
        <v>14</v>
      </c>
      <c r="C84" s="15" t="s">
        <v>7</v>
      </c>
      <c r="D84" s="15" t="s">
        <v>17</v>
      </c>
      <c r="E84" s="15" t="s">
        <v>23</v>
      </c>
      <c r="F84" s="15" t="s">
        <v>10</v>
      </c>
      <c r="G84" s="29" t="s">
        <v>20</v>
      </c>
      <c r="H84" s="36">
        <f t="shared" si="18"/>
        <v>3359</v>
      </c>
      <c r="I84" s="36">
        <f t="shared" si="18"/>
        <v>3359</v>
      </c>
      <c r="J84" s="13"/>
      <c r="K84" s="13"/>
      <c r="L84" s="13"/>
      <c r="M84" s="13"/>
      <c r="N84" s="13"/>
      <c r="O84" s="13"/>
      <c r="P84" s="13"/>
    </row>
    <row r="85" spans="1:16" s="1" customFormat="1" ht="47.25">
      <c r="A85" s="24" t="s">
        <v>61</v>
      </c>
      <c r="B85" s="15" t="s">
        <v>14</v>
      </c>
      <c r="C85" s="15" t="s">
        <v>7</v>
      </c>
      <c r="D85" s="15" t="s">
        <v>17</v>
      </c>
      <c r="E85" s="15" t="s">
        <v>23</v>
      </c>
      <c r="F85" s="15" t="s">
        <v>8</v>
      </c>
      <c r="G85" s="29" t="s">
        <v>20</v>
      </c>
      <c r="H85" s="36">
        <f>H86+H87+H88</f>
        <v>3359</v>
      </c>
      <c r="I85" s="36">
        <f>I86+I87+I88</f>
        <v>3359</v>
      </c>
      <c r="J85" s="13">
        <f aca="true" t="shared" si="21" ref="J85:P85">J86+J87+J88</f>
        <v>0</v>
      </c>
      <c r="K85" s="13">
        <f t="shared" si="21"/>
        <v>0</v>
      </c>
      <c r="L85" s="13">
        <f t="shared" si="21"/>
        <v>0</v>
      </c>
      <c r="M85" s="13">
        <f t="shared" si="21"/>
        <v>0</v>
      </c>
      <c r="N85" s="13">
        <f t="shared" si="21"/>
        <v>0</v>
      </c>
      <c r="O85" s="13">
        <f t="shared" si="21"/>
        <v>0</v>
      </c>
      <c r="P85" s="13">
        <f t="shared" si="21"/>
        <v>0</v>
      </c>
    </row>
    <row r="86" spans="1:16" s="4" customFormat="1" ht="126">
      <c r="A86" s="6" t="s">
        <v>39</v>
      </c>
      <c r="B86" s="15" t="s">
        <v>14</v>
      </c>
      <c r="C86" s="15" t="s">
        <v>7</v>
      </c>
      <c r="D86" s="15" t="s">
        <v>17</v>
      </c>
      <c r="E86" s="15" t="s">
        <v>23</v>
      </c>
      <c r="F86" s="15" t="s">
        <v>8</v>
      </c>
      <c r="G86" s="29" t="s">
        <v>38</v>
      </c>
      <c r="H86" s="36">
        <v>2412.5</v>
      </c>
      <c r="I86" s="36">
        <v>2412.5</v>
      </c>
      <c r="J86" s="13"/>
      <c r="K86" s="13"/>
      <c r="L86" s="13"/>
      <c r="M86" s="13"/>
      <c r="N86" s="13"/>
      <c r="O86" s="13"/>
      <c r="P86" s="11">
        <f>O86+M86+L86+K86+J86</f>
        <v>0</v>
      </c>
    </row>
    <row r="87" spans="1:16" s="4" customFormat="1" ht="59.25" customHeight="1">
      <c r="A87" s="6" t="s">
        <v>41</v>
      </c>
      <c r="B87" s="15" t="s">
        <v>14</v>
      </c>
      <c r="C87" s="15" t="s">
        <v>7</v>
      </c>
      <c r="D87" s="15" t="s">
        <v>17</v>
      </c>
      <c r="E87" s="15" t="s">
        <v>23</v>
      </c>
      <c r="F87" s="15" t="s">
        <v>8</v>
      </c>
      <c r="G87" s="29" t="s">
        <v>40</v>
      </c>
      <c r="H87" s="36">
        <v>860.9</v>
      </c>
      <c r="I87" s="36">
        <v>860.9</v>
      </c>
      <c r="J87" s="13"/>
      <c r="K87" s="13"/>
      <c r="L87" s="13"/>
      <c r="M87" s="13"/>
      <c r="N87" s="13"/>
      <c r="O87" s="13"/>
      <c r="P87" s="11"/>
    </row>
    <row r="88" spans="1:16" s="4" customFormat="1" ht="31.5">
      <c r="A88" s="6" t="s">
        <v>69</v>
      </c>
      <c r="B88" s="15" t="s">
        <v>14</v>
      </c>
      <c r="C88" s="15" t="s">
        <v>7</v>
      </c>
      <c r="D88" s="15" t="s">
        <v>17</v>
      </c>
      <c r="E88" s="15" t="s">
        <v>23</v>
      </c>
      <c r="F88" s="15" t="s">
        <v>8</v>
      </c>
      <c r="G88" s="29" t="s">
        <v>70</v>
      </c>
      <c r="H88" s="36">
        <v>85.6</v>
      </c>
      <c r="I88" s="36">
        <v>85.6</v>
      </c>
      <c r="J88" s="13"/>
      <c r="K88" s="13"/>
      <c r="L88" s="13"/>
      <c r="M88" s="13"/>
      <c r="N88" s="13"/>
      <c r="O88" s="13"/>
      <c r="P88" s="11"/>
    </row>
    <row r="89" spans="1:16" s="4" customFormat="1" ht="24.75" customHeight="1">
      <c r="A89" s="23" t="s">
        <v>36</v>
      </c>
      <c r="B89" s="21" t="s">
        <v>15</v>
      </c>
      <c r="C89" s="21" t="s">
        <v>10</v>
      </c>
      <c r="D89" s="21" t="s">
        <v>20</v>
      </c>
      <c r="E89" s="21" t="s">
        <v>10</v>
      </c>
      <c r="F89" s="21" t="s">
        <v>10</v>
      </c>
      <c r="G89" s="28" t="s">
        <v>20</v>
      </c>
      <c r="H89" s="22">
        <f>SUM(H90)</f>
        <v>3200.6000000000004</v>
      </c>
      <c r="I89" s="22">
        <f>SUM(I90)</f>
        <v>3200.6000000000004</v>
      </c>
      <c r="J89" s="12">
        <f aca="true" t="shared" si="22" ref="J89:P89">SUM(J90)</f>
        <v>0</v>
      </c>
      <c r="K89" s="12">
        <f t="shared" si="22"/>
        <v>200</v>
      </c>
      <c r="L89" s="12">
        <f t="shared" si="22"/>
        <v>0</v>
      </c>
      <c r="M89" s="12">
        <f t="shared" si="22"/>
        <v>0</v>
      </c>
      <c r="N89" s="12">
        <f t="shared" si="22"/>
        <v>0</v>
      </c>
      <c r="O89" s="12">
        <f t="shared" si="22"/>
        <v>0</v>
      </c>
      <c r="P89" s="12">
        <f t="shared" si="22"/>
        <v>200</v>
      </c>
    </row>
    <row r="90" spans="1:16" s="4" customFormat="1" ht="32.25" customHeight="1">
      <c r="A90" s="23" t="s">
        <v>37</v>
      </c>
      <c r="B90" s="21" t="s">
        <v>15</v>
      </c>
      <c r="C90" s="21" t="s">
        <v>8</v>
      </c>
      <c r="D90" s="21" t="s">
        <v>20</v>
      </c>
      <c r="E90" s="21" t="s">
        <v>10</v>
      </c>
      <c r="F90" s="21" t="s">
        <v>10</v>
      </c>
      <c r="G90" s="28" t="s">
        <v>20</v>
      </c>
      <c r="H90" s="22">
        <f>H91</f>
        <v>3200.6000000000004</v>
      </c>
      <c r="I90" s="22">
        <f>I91</f>
        <v>3200.6000000000004</v>
      </c>
      <c r="J90" s="13">
        <f aca="true" t="shared" si="23" ref="J90:P90">J91</f>
        <v>0</v>
      </c>
      <c r="K90" s="13">
        <f t="shared" si="23"/>
        <v>200</v>
      </c>
      <c r="L90" s="13">
        <f t="shared" si="23"/>
        <v>0</v>
      </c>
      <c r="M90" s="13">
        <f t="shared" si="23"/>
        <v>0</v>
      </c>
      <c r="N90" s="13">
        <f t="shared" si="23"/>
        <v>0</v>
      </c>
      <c r="O90" s="13">
        <f t="shared" si="23"/>
        <v>0</v>
      </c>
      <c r="P90" s="13">
        <f t="shared" si="23"/>
        <v>200</v>
      </c>
    </row>
    <row r="91" spans="1:16" s="4" customFormat="1" ht="32.25" customHeight="1">
      <c r="A91" s="24" t="s">
        <v>49</v>
      </c>
      <c r="B91" s="15" t="s">
        <v>15</v>
      </c>
      <c r="C91" s="15" t="s">
        <v>8</v>
      </c>
      <c r="D91" s="15" t="s">
        <v>50</v>
      </c>
      <c r="E91" s="15" t="s">
        <v>10</v>
      </c>
      <c r="F91" s="15" t="s">
        <v>10</v>
      </c>
      <c r="G91" s="29" t="s">
        <v>20</v>
      </c>
      <c r="H91" s="36">
        <f>H94+H95</f>
        <v>3200.6000000000004</v>
      </c>
      <c r="I91" s="36">
        <f>I94+I95</f>
        <v>3200.6000000000004</v>
      </c>
      <c r="J91" s="13">
        <f aca="true" t="shared" si="24" ref="J91:P91">J94+J95</f>
        <v>0</v>
      </c>
      <c r="K91" s="13">
        <f t="shared" si="24"/>
        <v>200</v>
      </c>
      <c r="L91" s="13">
        <f t="shared" si="24"/>
        <v>0</v>
      </c>
      <c r="M91" s="13">
        <f t="shared" si="24"/>
        <v>0</v>
      </c>
      <c r="N91" s="13">
        <f t="shared" si="24"/>
        <v>0</v>
      </c>
      <c r="O91" s="13">
        <f t="shared" si="24"/>
        <v>0</v>
      </c>
      <c r="P91" s="13">
        <f t="shared" si="24"/>
        <v>200</v>
      </c>
    </row>
    <row r="92" spans="1:16" s="4" customFormat="1" ht="32.25" customHeight="1">
      <c r="A92" s="24" t="s">
        <v>48</v>
      </c>
      <c r="B92" s="15" t="s">
        <v>15</v>
      </c>
      <c r="C92" s="15" t="s">
        <v>8</v>
      </c>
      <c r="D92" s="15" t="s">
        <v>50</v>
      </c>
      <c r="E92" s="15" t="s">
        <v>23</v>
      </c>
      <c r="F92" s="15" t="s">
        <v>10</v>
      </c>
      <c r="G92" s="29" t="s">
        <v>20</v>
      </c>
      <c r="H92" s="36">
        <f>H93</f>
        <v>3200.6000000000004</v>
      </c>
      <c r="I92" s="36">
        <f>I93</f>
        <v>3200.6000000000004</v>
      </c>
      <c r="J92" s="13"/>
      <c r="K92" s="13"/>
      <c r="L92" s="13"/>
      <c r="M92" s="13"/>
      <c r="N92" s="13"/>
      <c r="O92" s="13"/>
      <c r="P92" s="13"/>
    </row>
    <row r="93" spans="1:16" s="4" customFormat="1" ht="54" customHeight="1">
      <c r="A93" s="24" t="s">
        <v>61</v>
      </c>
      <c r="B93" s="15" t="s">
        <v>15</v>
      </c>
      <c r="C93" s="15" t="s">
        <v>8</v>
      </c>
      <c r="D93" s="15" t="s">
        <v>50</v>
      </c>
      <c r="E93" s="15" t="s">
        <v>23</v>
      </c>
      <c r="F93" s="15" t="s">
        <v>8</v>
      </c>
      <c r="G93" s="29" t="s">
        <v>20</v>
      </c>
      <c r="H93" s="36">
        <f>H94+H95</f>
        <v>3200.6000000000004</v>
      </c>
      <c r="I93" s="36">
        <f>I94+I95</f>
        <v>3200.6000000000004</v>
      </c>
      <c r="J93" s="13">
        <f aca="true" t="shared" si="25" ref="J93:P93">J94+J95</f>
        <v>0</v>
      </c>
      <c r="K93" s="13">
        <f t="shared" si="25"/>
        <v>200</v>
      </c>
      <c r="L93" s="13">
        <f t="shared" si="25"/>
        <v>0</v>
      </c>
      <c r="M93" s="13">
        <f t="shared" si="25"/>
        <v>0</v>
      </c>
      <c r="N93" s="13">
        <f t="shared" si="25"/>
        <v>0</v>
      </c>
      <c r="O93" s="13">
        <f t="shared" si="25"/>
        <v>0</v>
      </c>
      <c r="P93" s="13">
        <f t="shared" si="25"/>
        <v>200</v>
      </c>
    </row>
    <row r="94" spans="1:16" s="4" customFormat="1" ht="126">
      <c r="A94" s="6" t="s">
        <v>39</v>
      </c>
      <c r="B94" s="15" t="s">
        <v>15</v>
      </c>
      <c r="C94" s="15" t="s">
        <v>8</v>
      </c>
      <c r="D94" s="15" t="s">
        <v>50</v>
      </c>
      <c r="E94" s="15" t="s">
        <v>23</v>
      </c>
      <c r="F94" s="15" t="s">
        <v>8</v>
      </c>
      <c r="G94" s="29" t="s">
        <v>38</v>
      </c>
      <c r="H94" s="36">
        <v>2161.3</v>
      </c>
      <c r="I94" s="36">
        <v>2161.3</v>
      </c>
      <c r="J94" s="13"/>
      <c r="K94" s="13"/>
      <c r="L94" s="13"/>
      <c r="M94" s="13"/>
      <c r="N94" s="13"/>
      <c r="O94" s="13"/>
      <c r="P94" s="11">
        <f>O94+M94+L94+K94+J94</f>
        <v>0</v>
      </c>
    </row>
    <row r="95" spans="1:16" s="4" customFormat="1" ht="47.25">
      <c r="A95" s="6" t="s">
        <v>41</v>
      </c>
      <c r="B95" s="15" t="s">
        <v>15</v>
      </c>
      <c r="C95" s="15" t="s">
        <v>8</v>
      </c>
      <c r="D95" s="15" t="s">
        <v>50</v>
      </c>
      <c r="E95" s="15" t="s">
        <v>23</v>
      </c>
      <c r="F95" s="15" t="s">
        <v>8</v>
      </c>
      <c r="G95" s="29" t="s">
        <v>40</v>
      </c>
      <c r="H95" s="36">
        <v>1039.3</v>
      </c>
      <c r="I95" s="36">
        <v>1039.3</v>
      </c>
      <c r="J95" s="13"/>
      <c r="K95" s="13">
        <v>200</v>
      </c>
      <c r="L95" s="13"/>
      <c r="M95" s="13"/>
      <c r="N95" s="13"/>
      <c r="O95" s="13"/>
      <c r="P95" s="11">
        <f>O95+M95+L95+K95+J95</f>
        <v>200</v>
      </c>
    </row>
    <row r="96" spans="1:16" s="4" customFormat="1" ht="12.75" customHeight="1">
      <c r="A96" s="7"/>
      <c r="B96" s="66"/>
      <c r="C96" s="66"/>
      <c r="D96" s="67"/>
      <c r="E96" s="67"/>
      <c r="F96" s="67"/>
      <c r="G96" s="66"/>
      <c r="H96" s="66"/>
      <c r="I96" s="68"/>
      <c r="J96" s="9"/>
      <c r="K96" s="9"/>
      <c r="L96" s="9"/>
      <c r="M96" s="9"/>
      <c r="N96" s="9"/>
      <c r="O96" s="9"/>
      <c r="P96" s="9"/>
    </row>
    <row r="97" spans="1:16" s="4" customFormat="1" ht="33.75" customHeight="1">
      <c r="A97" s="7" t="s">
        <v>103</v>
      </c>
      <c r="B97" s="66"/>
      <c r="C97" s="66"/>
      <c r="D97" s="77" t="s">
        <v>104</v>
      </c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1:16" ht="15.75" customHeight="1" hidden="1">
      <c r="A98" s="54"/>
      <c r="B98" s="54"/>
      <c r="C98" s="54"/>
      <c r="D98" s="78" t="s">
        <v>57</v>
      </c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7:16" ht="13.5" customHeight="1">
      <c r="G99" s="53" t="s">
        <v>124</v>
      </c>
      <c r="H99" s="53"/>
      <c r="P99"/>
    </row>
  </sheetData>
  <sheetProtection/>
  <mergeCells count="12">
    <mergeCell ref="D97:P97"/>
    <mergeCell ref="D98:P98"/>
    <mergeCell ref="H9:P9"/>
    <mergeCell ref="A5:P5"/>
    <mergeCell ref="A7:P7"/>
    <mergeCell ref="A9:A10"/>
    <mergeCell ref="B9:G9"/>
    <mergeCell ref="D10:F10"/>
    <mergeCell ref="A1:P1"/>
    <mergeCell ref="A2:P2"/>
    <mergeCell ref="A3:P3"/>
    <mergeCell ref="A4:P4"/>
  </mergeCells>
  <printOptions/>
  <pageMargins left="0.984251968503937" right="0.3937007874015748" top="0.7874015748031497" bottom="0.6692913385826772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view="pageBreakPreview" zoomScaleSheetLayoutView="100" zoomScalePageLayoutView="0" workbookViewId="0" topLeftCell="A1">
      <selection activeCell="A98" sqref="A98"/>
    </sheetView>
  </sheetViews>
  <sheetFormatPr defaultColWidth="9.00390625" defaultRowHeight="12.75"/>
  <cols>
    <col min="1" max="1" width="36.00390625" style="52" customWidth="1"/>
    <col min="2" max="2" width="7.625" style="52" customWidth="1"/>
    <col min="3" max="4" width="4.625" style="52" customWidth="1"/>
    <col min="5" max="5" width="6.125" style="52" customWidth="1"/>
    <col min="6" max="7" width="4.125" style="52" customWidth="1"/>
    <col min="8" max="8" width="6.25390625" style="52" customWidth="1"/>
    <col min="9" max="9" width="14.125" style="53" customWidth="1"/>
    <col min="10" max="10" width="12.125" style="10" hidden="1" customWidth="1"/>
    <col min="11" max="11" width="10.75390625" style="10" hidden="1" customWidth="1"/>
    <col min="12" max="12" width="12.875" style="10" hidden="1" customWidth="1"/>
    <col min="13" max="13" width="13.375" style="10" hidden="1" customWidth="1"/>
    <col min="14" max="15" width="9.875" style="10" hidden="1" customWidth="1"/>
    <col min="16" max="16" width="12.375" style="10" hidden="1" customWidth="1"/>
    <col min="18" max="18" width="10.125" style="0" bestFit="1" customWidth="1"/>
  </cols>
  <sheetData>
    <row r="1" spans="1:16" ht="15.75">
      <c r="A1" s="75" t="s">
        <v>131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" customHeight="1">
      <c r="A2" s="76" t="s">
        <v>89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.75">
      <c r="A3" s="76" t="s">
        <v>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.75">
      <c r="A4" s="76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5.75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ht="12" customHeight="1"/>
    <row r="7" spans="1:16" ht="16.5" customHeight="1">
      <c r="A7" s="82" t="s">
        <v>125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5" customHeight="1">
      <c r="A8" s="54"/>
      <c r="B8" s="54"/>
      <c r="C8" s="54"/>
      <c r="D8" s="54"/>
      <c r="E8" s="54"/>
      <c r="F8" s="54"/>
      <c r="G8" s="54"/>
      <c r="H8" s="54"/>
      <c r="I8" s="55" t="s">
        <v>1</v>
      </c>
      <c r="J8" s="8"/>
      <c r="K8" s="8"/>
      <c r="L8" s="8"/>
      <c r="M8" s="8"/>
      <c r="N8" s="8"/>
      <c r="O8" s="8"/>
      <c r="P8" s="8"/>
    </row>
    <row r="9" spans="1:16" ht="30.75" customHeight="1">
      <c r="A9" s="83" t="s">
        <v>2</v>
      </c>
      <c r="B9" s="80" t="s">
        <v>26</v>
      </c>
      <c r="C9" s="81"/>
      <c r="D9" s="81"/>
      <c r="E9" s="81"/>
      <c r="F9" s="81"/>
      <c r="G9" s="81"/>
      <c r="H9" s="87"/>
      <c r="I9" s="88" t="s">
        <v>24</v>
      </c>
      <c r="J9" s="85"/>
      <c r="K9" s="85"/>
      <c r="L9" s="85"/>
      <c r="M9" s="85"/>
      <c r="N9" s="85"/>
      <c r="O9" s="85"/>
      <c r="P9" s="85"/>
    </row>
    <row r="10" spans="1:21" ht="66" customHeight="1">
      <c r="A10" s="84"/>
      <c r="B10" s="57" t="s">
        <v>72</v>
      </c>
      <c r="C10" s="57" t="s">
        <v>3</v>
      </c>
      <c r="D10" s="57" t="s">
        <v>4</v>
      </c>
      <c r="E10" s="86" t="s">
        <v>5</v>
      </c>
      <c r="F10" s="86"/>
      <c r="G10" s="86"/>
      <c r="H10" s="58" t="s">
        <v>6</v>
      </c>
      <c r="I10" s="21" t="s">
        <v>53</v>
      </c>
      <c r="J10" s="17" t="s">
        <v>34</v>
      </c>
      <c r="K10" s="17" t="s">
        <v>35</v>
      </c>
      <c r="L10" s="17"/>
      <c r="M10" s="17"/>
      <c r="N10" s="17"/>
      <c r="O10" s="17"/>
      <c r="P10" s="17" t="s">
        <v>31</v>
      </c>
      <c r="S10" s="42"/>
      <c r="T10" s="41"/>
      <c r="U10" s="41"/>
    </row>
    <row r="11" spans="1:21" s="3" customFormat="1" ht="26.25" customHeight="1">
      <c r="A11" s="5" t="s">
        <v>25</v>
      </c>
      <c r="B11" s="46"/>
      <c r="C11" s="19"/>
      <c r="D11" s="19"/>
      <c r="E11" s="20"/>
      <c r="F11" s="20"/>
      <c r="G11" s="20"/>
      <c r="H11" s="27"/>
      <c r="I11" s="22">
        <f>I12+I94</f>
        <v>42775</v>
      </c>
      <c r="J11" s="22" t="e">
        <f>J13+#REF!+J38+J53+J79+#REF!+J87</f>
        <v>#REF!</v>
      </c>
      <c r="K11" s="22" t="e">
        <f>K13+#REF!+K38+K53+K79+#REF!+K87</f>
        <v>#REF!</v>
      </c>
      <c r="L11" s="22" t="e">
        <f>L13+#REF!+L38+L53+L79+#REF!+L87</f>
        <v>#REF!</v>
      </c>
      <c r="M11" s="22" t="e">
        <f>M13+#REF!+M38+M53+M79+#REF!+M87</f>
        <v>#REF!</v>
      </c>
      <c r="N11" s="22" t="e">
        <f>N13+#REF!+N38+N53+N79+#REF!+N87</f>
        <v>#REF!</v>
      </c>
      <c r="O11" s="22" t="e">
        <f>O13+#REF!+O38+O53+O79+#REF!+O87</f>
        <v>#REF!</v>
      </c>
      <c r="P11" s="22" t="e">
        <f>P13+#REF!+P38+P53+P79+#REF!+P87</f>
        <v>#REF!</v>
      </c>
      <c r="Q11" s="44"/>
      <c r="R11" s="16"/>
      <c r="S11" s="43"/>
      <c r="T11" s="43"/>
      <c r="U11" s="43"/>
    </row>
    <row r="12" spans="1:21" s="3" customFormat="1" ht="33.75" customHeight="1">
      <c r="A12" s="5" t="s">
        <v>120</v>
      </c>
      <c r="B12" s="46" t="s">
        <v>76</v>
      </c>
      <c r="C12" s="19"/>
      <c r="D12" s="19"/>
      <c r="E12" s="20"/>
      <c r="F12" s="20"/>
      <c r="G12" s="20"/>
      <c r="H12" s="27"/>
      <c r="I12" s="22">
        <f>I13+I33+I38+I53+I79+I87</f>
        <v>40507.2</v>
      </c>
      <c r="J12" s="22"/>
      <c r="K12" s="22"/>
      <c r="L12" s="22"/>
      <c r="M12" s="22"/>
      <c r="N12" s="22"/>
      <c r="O12" s="22"/>
      <c r="P12" s="22"/>
      <c r="Q12" s="44"/>
      <c r="R12" s="16"/>
      <c r="S12" s="43"/>
      <c r="T12" s="43"/>
      <c r="U12" s="43"/>
    </row>
    <row r="13" spans="1:16" ht="21" customHeight="1">
      <c r="A13" s="5" t="s">
        <v>27</v>
      </c>
      <c r="B13" s="47" t="s">
        <v>76</v>
      </c>
      <c r="C13" s="21" t="s">
        <v>7</v>
      </c>
      <c r="D13" s="21" t="s">
        <v>10</v>
      </c>
      <c r="E13" s="21" t="s">
        <v>20</v>
      </c>
      <c r="F13" s="21" t="s">
        <v>10</v>
      </c>
      <c r="G13" s="21" t="s">
        <v>10</v>
      </c>
      <c r="H13" s="28" t="s">
        <v>20</v>
      </c>
      <c r="I13" s="22">
        <f>I14+I18+I24+I27+I30</f>
        <v>7481.9</v>
      </c>
      <c r="J13" s="12" t="e">
        <f>J14+#REF!+J18</f>
        <v>#REF!</v>
      </c>
      <c r="K13" s="12" t="e">
        <f>K14+#REF!+K18</f>
        <v>#REF!</v>
      </c>
      <c r="L13" s="12" t="e">
        <f>L14+#REF!+L18</f>
        <v>#REF!</v>
      </c>
      <c r="M13" s="12" t="e">
        <f>M14+#REF!+M18</f>
        <v>#REF!</v>
      </c>
      <c r="N13" s="12" t="e">
        <f>N14+#REF!+N18</f>
        <v>#REF!</v>
      </c>
      <c r="O13" s="12" t="e">
        <f>O14+#REF!+O18</f>
        <v>#REF!</v>
      </c>
      <c r="P13" s="12" t="e">
        <f>P14+#REF!+P18</f>
        <v>#REF!</v>
      </c>
    </row>
    <row r="14" spans="1:16" s="4" customFormat="1" ht="63">
      <c r="A14" s="5" t="s">
        <v>29</v>
      </c>
      <c r="B14" s="47" t="s">
        <v>76</v>
      </c>
      <c r="C14" s="21" t="s">
        <v>7</v>
      </c>
      <c r="D14" s="21" t="s">
        <v>8</v>
      </c>
      <c r="E14" s="21" t="s">
        <v>20</v>
      </c>
      <c r="F14" s="21" t="s">
        <v>10</v>
      </c>
      <c r="G14" s="21" t="s">
        <v>10</v>
      </c>
      <c r="H14" s="28" t="s">
        <v>20</v>
      </c>
      <c r="I14" s="22">
        <f>I15</f>
        <v>952.2</v>
      </c>
      <c r="J14" s="12">
        <f aca="true" t="shared" si="0" ref="J14:P16">J15</f>
        <v>0</v>
      </c>
      <c r="K14" s="12">
        <f t="shared" si="0"/>
        <v>1238.3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1238.3</v>
      </c>
    </row>
    <row r="15" spans="1:16" s="4" customFormat="1" ht="79.5" customHeight="1">
      <c r="A15" s="6" t="s">
        <v>21</v>
      </c>
      <c r="B15" s="48" t="s">
        <v>76</v>
      </c>
      <c r="C15" s="15" t="s">
        <v>7</v>
      </c>
      <c r="D15" s="15" t="s">
        <v>8</v>
      </c>
      <c r="E15" s="15" t="s">
        <v>22</v>
      </c>
      <c r="F15" s="15" t="s">
        <v>10</v>
      </c>
      <c r="G15" s="15" t="s">
        <v>10</v>
      </c>
      <c r="H15" s="29" t="s">
        <v>20</v>
      </c>
      <c r="I15" s="36">
        <f>I16</f>
        <v>952.2</v>
      </c>
      <c r="J15" s="13">
        <f t="shared" si="0"/>
        <v>0</v>
      </c>
      <c r="K15" s="13">
        <f t="shared" si="0"/>
        <v>1238.3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1238.3</v>
      </c>
    </row>
    <row r="16" spans="1:16" s="4" customFormat="1" ht="31.5">
      <c r="A16" s="6" t="s">
        <v>30</v>
      </c>
      <c r="B16" s="48" t="s">
        <v>76</v>
      </c>
      <c r="C16" s="15" t="s">
        <v>7</v>
      </c>
      <c r="D16" s="15" t="s">
        <v>8</v>
      </c>
      <c r="E16" s="15" t="s">
        <v>22</v>
      </c>
      <c r="F16" s="15" t="s">
        <v>9</v>
      </c>
      <c r="G16" s="15" t="s">
        <v>8</v>
      </c>
      <c r="H16" s="29" t="s">
        <v>20</v>
      </c>
      <c r="I16" s="36">
        <f>I17</f>
        <v>952.2</v>
      </c>
      <c r="J16" s="13">
        <f t="shared" si="0"/>
        <v>0</v>
      </c>
      <c r="K16" s="13">
        <f t="shared" si="0"/>
        <v>1238.3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3">
        <f t="shared" si="0"/>
        <v>1238.3</v>
      </c>
    </row>
    <row r="17" spans="1:16" s="4" customFormat="1" ht="126">
      <c r="A17" s="6" t="s">
        <v>39</v>
      </c>
      <c r="B17" s="48" t="s">
        <v>76</v>
      </c>
      <c r="C17" s="15" t="s">
        <v>7</v>
      </c>
      <c r="D17" s="15" t="s">
        <v>8</v>
      </c>
      <c r="E17" s="15" t="s">
        <v>22</v>
      </c>
      <c r="F17" s="15" t="s">
        <v>9</v>
      </c>
      <c r="G17" s="15" t="s">
        <v>8</v>
      </c>
      <c r="H17" s="29" t="s">
        <v>38</v>
      </c>
      <c r="I17" s="36">
        <v>952.2</v>
      </c>
      <c r="J17" s="13"/>
      <c r="K17" s="13">
        <v>1238.3</v>
      </c>
      <c r="L17" s="13"/>
      <c r="M17" s="13"/>
      <c r="N17" s="13"/>
      <c r="O17" s="13"/>
      <c r="P17" s="11">
        <f>O17+M17+L17+K17+J17</f>
        <v>1238.3</v>
      </c>
    </row>
    <row r="18" spans="1:26" ht="126">
      <c r="A18" s="5" t="s">
        <v>28</v>
      </c>
      <c r="B18" s="47" t="s">
        <v>76</v>
      </c>
      <c r="C18" s="21" t="s">
        <v>7</v>
      </c>
      <c r="D18" s="21" t="s">
        <v>11</v>
      </c>
      <c r="E18" s="21" t="s">
        <v>20</v>
      </c>
      <c r="F18" s="21" t="s">
        <v>10</v>
      </c>
      <c r="G18" s="21" t="s">
        <v>10</v>
      </c>
      <c r="H18" s="28" t="s">
        <v>20</v>
      </c>
      <c r="I18" s="22">
        <f>I19</f>
        <v>5779.7</v>
      </c>
      <c r="J18" s="12" t="e">
        <f aca="true" t="shared" si="1" ref="J18:P19">J19</f>
        <v>#REF!</v>
      </c>
      <c r="K18" s="12" t="e">
        <f t="shared" si="1"/>
        <v>#REF!</v>
      </c>
      <c r="L18" s="12" t="e">
        <f t="shared" si="1"/>
        <v>#REF!</v>
      </c>
      <c r="M18" s="12" t="e">
        <f t="shared" si="1"/>
        <v>#REF!</v>
      </c>
      <c r="N18" s="12" t="e">
        <f t="shared" si="1"/>
        <v>#REF!</v>
      </c>
      <c r="O18" s="12" t="e">
        <f t="shared" si="1"/>
        <v>#REF!</v>
      </c>
      <c r="P18" s="40" t="e">
        <f t="shared" si="1"/>
        <v>#REF!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94.5">
      <c r="A19" s="5" t="s">
        <v>21</v>
      </c>
      <c r="B19" s="47" t="s">
        <v>76</v>
      </c>
      <c r="C19" s="21" t="s">
        <v>7</v>
      </c>
      <c r="D19" s="21" t="s">
        <v>11</v>
      </c>
      <c r="E19" s="21" t="s">
        <v>22</v>
      </c>
      <c r="F19" s="21" t="s">
        <v>10</v>
      </c>
      <c r="G19" s="21" t="s">
        <v>10</v>
      </c>
      <c r="H19" s="28" t="s">
        <v>20</v>
      </c>
      <c r="I19" s="22">
        <f>I20</f>
        <v>5779.7</v>
      </c>
      <c r="J19" s="13" t="e">
        <f t="shared" si="1"/>
        <v>#REF!</v>
      </c>
      <c r="K19" s="13" t="e">
        <f t="shared" si="1"/>
        <v>#REF!</v>
      </c>
      <c r="L19" s="13" t="e">
        <f t="shared" si="1"/>
        <v>#REF!</v>
      </c>
      <c r="M19" s="13" t="e">
        <f t="shared" si="1"/>
        <v>#REF!</v>
      </c>
      <c r="N19" s="13" t="e">
        <f t="shared" si="1"/>
        <v>#REF!</v>
      </c>
      <c r="O19" s="13" t="e">
        <f t="shared" si="1"/>
        <v>#REF!</v>
      </c>
      <c r="P19" s="37" t="e">
        <f t="shared" si="1"/>
        <v>#REF!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5.75">
      <c r="A20" s="5" t="s">
        <v>19</v>
      </c>
      <c r="B20" s="47" t="s">
        <v>76</v>
      </c>
      <c r="C20" s="21" t="s">
        <v>7</v>
      </c>
      <c r="D20" s="21" t="s">
        <v>11</v>
      </c>
      <c r="E20" s="21" t="s">
        <v>22</v>
      </c>
      <c r="F20" s="21" t="s">
        <v>11</v>
      </c>
      <c r="G20" s="21" t="s">
        <v>8</v>
      </c>
      <c r="H20" s="28" t="s">
        <v>20</v>
      </c>
      <c r="I20" s="22">
        <f>I21+I22+I23</f>
        <v>5779.7</v>
      </c>
      <c r="J20" s="13" t="e">
        <f>J21+#REF!+J22+J23</f>
        <v>#REF!</v>
      </c>
      <c r="K20" s="13" t="e">
        <f>K21+#REF!+K22+K23</f>
        <v>#REF!</v>
      </c>
      <c r="L20" s="13" t="e">
        <f>L21+#REF!+L22+L23</f>
        <v>#REF!</v>
      </c>
      <c r="M20" s="13" t="e">
        <f>M21+#REF!+M22+M23</f>
        <v>#REF!</v>
      </c>
      <c r="N20" s="13" t="e">
        <f>N21+#REF!+N22+N23</f>
        <v>#REF!</v>
      </c>
      <c r="O20" s="13" t="e">
        <f>O21+#REF!+O22+O23</f>
        <v>#REF!</v>
      </c>
      <c r="P20" s="37" t="e">
        <f>P21+#REF!+P22+P23</f>
        <v>#REF!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16" ht="126">
      <c r="A21" s="6" t="s">
        <v>39</v>
      </c>
      <c r="B21" s="48" t="s">
        <v>76</v>
      </c>
      <c r="C21" s="15" t="s">
        <v>7</v>
      </c>
      <c r="D21" s="15" t="s">
        <v>11</v>
      </c>
      <c r="E21" s="15" t="s">
        <v>22</v>
      </c>
      <c r="F21" s="15" t="s">
        <v>11</v>
      </c>
      <c r="G21" s="15" t="s">
        <v>8</v>
      </c>
      <c r="H21" s="29" t="s">
        <v>38</v>
      </c>
      <c r="I21" s="36">
        <v>3898.3</v>
      </c>
      <c r="J21" s="13"/>
      <c r="K21" s="13">
        <v>18996.6</v>
      </c>
      <c r="L21" s="13"/>
      <c r="M21" s="13"/>
      <c r="N21" s="13"/>
      <c r="O21" s="13"/>
      <c r="P21" s="11">
        <f>O21+M21+L21+K21+J21</f>
        <v>18996.6</v>
      </c>
    </row>
    <row r="22" spans="1:16" ht="47.25">
      <c r="A22" s="6" t="s">
        <v>41</v>
      </c>
      <c r="B22" s="48" t="s">
        <v>76</v>
      </c>
      <c r="C22" s="15" t="s">
        <v>7</v>
      </c>
      <c r="D22" s="15" t="s">
        <v>11</v>
      </c>
      <c r="E22" s="15" t="s">
        <v>22</v>
      </c>
      <c r="F22" s="15" t="s">
        <v>11</v>
      </c>
      <c r="G22" s="15" t="s">
        <v>8</v>
      </c>
      <c r="H22" s="29" t="s">
        <v>40</v>
      </c>
      <c r="I22" s="36">
        <v>1850.6</v>
      </c>
      <c r="J22" s="13"/>
      <c r="K22" s="13">
        <v>4923.3</v>
      </c>
      <c r="L22" s="13"/>
      <c r="M22" s="13"/>
      <c r="N22" s="13"/>
      <c r="O22" s="13"/>
      <c r="P22" s="11">
        <f>O22+M22+L22+K22+J22</f>
        <v>4923.3</v>
      </c>
    </row>
    <row r="23" spans="1:16" ht="31.5">
      <c r="A23" s="6" t="s">
        <v>69</v>
      </c>
      <c r="B23" s="48" t="s">
        <v>76</v>
      </c>
      <c r="C23" s="15" t="s">
        <v>7</v>
      </c>
      <c r="D23" s="15" t="s">
        <v>11</v>
      </c>
      <c r="E23" s="15" t="s">
        <v>22</v>
      </c>
      <c r="F23" s="15" t="s">
        <v>11</v>
      </c>
      <c r="G23" s="15" t="s">
        <v>8</v>
      </c>
      <c r="H23" s="29" t="s">
        <v>70</v>
      </c>
      <c r="I23" s="36">
        <v>30.8</v>
      </c>
      <c r="J23" s="13"/>
      <c r="K23" s="13">
        <v>307.7</v>
      </c>
      <c r="L23" s="13"/>
      <c r="M23" s="13"/>
      <c r="N23" s="13"/>
      <c r="O23" s="13"/>
      <c r="P23" s="11">
        <f>O23+M23+L23+K23+J23</f>
        <v>307.7</v>
      </c>
    </row>
    <row r="24" spans="1:16" ht="31.5">
      <c r="A24" s="5" t="s">
        <v>91</v>
      </c>
      <c r="B24" s="47" t="s">
        <v>76</v>
      </c>
      <c r="C24" s="21" t="s">
        <v>7</v>
      </c>
      <c r="D24" s="21" t="s">
        <v>92</v>
      </c>
      <c r="E24" s="21" t="s">
        <v>20</v>
      </c>
      <c r="F24" s="21" t="s">
        <v>10</v>
      </c>
      <c r="G24" s="21" t="s">
        <v>10</v>
      </c>
      <c r="H24" s="28" t="s">
        <v>10</v>
      </c>
      <c r="I24" s="22">
        <f>I25</f>
        <v>400</v>
      </c>
      <c r="J24" s="13"/>
      <c r="K24" s="13"/>
      <c r="L24" s="13"/>
      <c r="M24" s="13"/>
      <c r="N24" s="13"/>
      <c r="O24" s="13"/>
      <c r="P24" s="11"/>
    </row>
    <row r="25" spans="1:16" ht="47.25">
      <c r="A25" s="5" t="s">
        <v>93</v>
      </c>
      <c r="B25" s="47" t="s">
        <v>76</v>
      </c>
      <c r="C25" s="21" t="s">
        <v>7</v>
      </c>
      <c r="D25" s="21" t="s">
        <v>92</v>
      </c>
      <c r="E25" s="21" t="s">
        <v>94</v>
      </c>
      <c r="F25" s="21" t="s">
        <v>10</v>
      </c>
      <c r="G25" s="21" t="s">
        <v>8</v>
      </c>
      <c r="H25" s="21" t="s">
        <v>20</v>
      </c>
      <c r="I25" s="22">
        <f>I26</f>
        <v>400</v>
      </c>
      <c r="J25" s="13"/>
      <c r="K25" s="13"/>
      <c r="L25" s="13"/>
      <c r="M25" s="13"/>
      <c r="N25" s="13"/>
      <c r="O25" s="13"/>
      <c r="P25" s="11"/>
    </row>
    <row r="26" spans="1:16" ht="63">
      <c r="A26" s="6" t="s">
        <v>108</v>
      </c>
      <c r="B26" s="48" t="s">
        <v>76</v>
      </c>
      <c r="C26" s="15" t="s">
        <v>7</v>
      </c>
      <c r="D26" s="15" t="s">
        <v>92</v>
      </c>
      <c r="E26" s="15" t="s">
        <v>94</v>
      </c>
      <c r="F26" s="15" t="s">
        <v>10</v>
      </c>
      <c r="G26" s="15" t="s">
        <v>8</v>
      </c>
      <c r="H26" s="15" t="s">
        <v>109</v>
      </c>
      <c r="I26" s="36">
        <v>400</v>
      </c>
      <c r="J26" s="13"/>
      <c r="K26" s="13"/>
      <c r="L26" s="13"/>
      <c r="M26" s="13"/>
      <c r="N26" s="13"/>
      <c r="O26" s="13"/>
      <c r="P26" s="11"/>
    </row>
    <row r="27" spans="1:16" ht="15.75">
      <c r="A27" s="35" t="s">
        <v>81</v>
      </c>
      <c r="B27" s="35" t="s">
        <v>76</v>
      </c>
      <c r="C27" s="21" t="s">
        <v>7</v>
      </c>
      <c r="D27" s="21" t="s">
        <v>15</v>
      </c>
      <c r="E27" s="21" t="s">
        <v>10</v>
      </c>
      <c r="F27" s="21" t="s">
        <v>10</v>
      </c>
      <c r="G27" s="21" t="s">
        <v>10</v>
      </c>
      <c r="H27" s="28" t="s">
        <v>20</v>
      </c>
      <c r="I27" s="22">
        <f>I28</f>
        <v>150</v>
      </c>
      <c r="J27" s="13"/>
      <c r="K27" s="13"/>
      <c r="L27" s="13"/>
      <c r="M27" s="13"/>
      <c r="N27" s="13"/>
      <c r="O27" s="13"/>
      <c r="P27" s="11"/>
    </row>
    <row r="28" spans="1:16" ht="28.5">
      <c r="A28" s="34" t="s">
        <v>82</v>
      </c>
      <c r="B28" s="34" t="s">
        <v>76</v>
      </c>
      <c r="C28" s="15" t="s">
        <v>7</v>
      </c>
      <c r="D28" s="15" t="s">
        <v>15</v>
      </c>
      <c r="E28" s="15" t="s">
        <v>83</v>
      </c>
      <c r="F28" s="15" t="s">
        <v>12</v>
      </c>
      <c r="G28" s="15" t="s">
        <v>10</v>
      </c>
      <c r="H28" s="29" t="s">
        <v>20</v>
      </c>
      <c r="I28" s="36">
        <f>I29</f>
        <v>150</v>
      </c>
      <c r="J28" s="13"/>
      <c r="K28" s="13"/>
      <c r="L28" s="13"/>
      <c r="M28" s="13"/>
      <c r="N28" s="13"/>
      <c r="O28" s="13"/>
      <c r="P28" s="11"/>
    </row>
    <row r="29" spans="1:16" ht="15.75">
      <c r="A29" s="6" t="s">
        <v>43</v>
      </c>
      <c r="B29" s="48" t="s">
        <v>76</v>
      </c>
      <c r="C29" s="15" t="s">
        <v>7</v>
      </c>
      <c r="D29" s="15" t="s">
        <v>15</v>
      </c>
      <c r="E29" s="15" t="s">
        <v>83</v>
      </c>
      <c r="F29" s="15" t="s">
        <v>12</v>
      </c>
      <c r="G29" s="15" t="s">
        <v>8</v>
      </c>
      <c r="H29" s="15" t="s">
        <v>97</v>
      </c>
      <c r="I29" s="36">
        <v>150</v>
      </c>
      <c r="J29" s="13"/>
      <c r="K29" s="13"/>
      <c r="L29" s="13"/>
      <c r="M29" s="13"/>
      <c r="N29" s="13"/>
      <c r="O29" s="13"/>
      <c r="P29" s="11"/>
    </row>
    <row r="30" spans="1:16" ht="30">
      <c r="A30" s="35" t="s">
        <v>84</v>
      </c>
      <c r="B30" s="35" t="s">
        <v>76</v>
      </c>
      <c r="C30" s="21" t="s">
        <v>7</v>
      </c>
      <c r="D30" s="21" t="s">
        <v>86</v>
      </c>
      <c r="E30" s="21" t="s">
        <v>10</v>
      </c>
      <c r="F30" s="21" t="s">
        <v>10</v>
      </c>
      <c r="G30" s="21" t="s">
        <v>10</v>
      </c>
      <c r="H30" s="28" t="s">
        <v>20</v>
      </c>
      <c r="I30" s="22">
        <f>I31</f>
        <v>200</v>
      </c>
      <c r="J30" s="13"/>
      <c r="K30" s="13"/>
      <c r="L30" s="13"/>
      <c r="M30" s="13"/>
      <c r="N30" s="13"/>
      <c r="O30" s="13"/>
      <c r="P30" s="11"/>
    </row>
    <row r="31" spans="1:16" ht="57">
      <c r="A31" s="34" t="s">
        <v>85</v>
      </c>
      <c r="B31" s="34" t="s">
        <v>76</v>
      </c>
      <c r="C31" s="15" t="s">
        <v>7</v>
      </c>
      <c r="D31" s="15" t="s">
        <v>86</v>
      </c>
      <c r="E31" s="15" t="s">
        <v>87</v>
      </c>
      <c r="F31" s="15" t="s">
        <v>8</v>
      </c>
      <c r="G31" s="15" t="s">
        <v>10</v>
      </c>
      <c r="H31" s="29" t="s">
        <v>20</v>
      </c>
      <c r="I31" s="36">
        <f>I32</f>
        <v>200</v>
      </c>
      <c r="J31" s="13"/>
      <c r="K31" s="13"/>
      <c r="L31" s="13"/>
      <c r="M31" s="13"/>
      <c r="N31" s="13"/>
      <c r="O31" s="13"/>
      <c r="P31" s="11"/>
    </row>
    <row r="32" spans="1:16" ht="47.25">
      <c r="A32" s="6" t="s">
        <v>41</v>
      </c>
      <c r="B32" s="48" t="s">
        <v>76</v>
      </c>
      <c r="C32" s="15" t="s">
        <v>7</v>
      </c>
      <c r="D32" s="15" t="s">
        <v>86</v>
      </c>
      <c r="E32" s="15" t="s">
        <v>87</v>
      </c>
      <c r="F32" s="15" t="s">
        <v>8</v>
      </c>
      <c r="G32" s="15" t="s">
        <v>10</v>
      </c>
      <c r="H32" s="29" t="s">
        <v>40</v>
      </c>
      <c r="I32" s="36">
        <v>200</v>
      </c>
      <c r="J32" s="13"/>
      <c r="K32" s="13"/>
      <c r="L32" s="13"/>
      <c r="M32" s="13"/>
      <c r="N32" s="13"/>
      <c r="O32" s="13"/>
      <c r="P32" s="11"/>
    </row>
    <row r="33" spans="1:16" ht="47.25">
      <c r="A33" s="5" t="s">
        <v>62</v>
      </c>
      <c r="B33" s="47" t="s">
        <v>76</v>
      </c>
      <c r="C33" s="59" t="s">
        <v>9</v>
      </c>
      <c r="D33" s="59" t="s">
        <v>10</v>
      </c>
      <c r="E33" s="21" t="s">
        <v>20</v>
      </c>
      <c r="F33" s="21" t="s">
        <v>10</v>
      </c>
      <c r="G33" s="21" t="s">
        <v>10</v>
      </c>
      <c r="H33" s="28" t="s">
        <v>20</v>
      </c>
      <c r="I33" s="22">
        <f>I34</f>
        <v>182.9</v>
      </c>
      <c r="J33" s="13"/>
      <c r="K33" s="13"/>
      <c r="L33" s="13"/>
      <c r="M33" s="13"/>
      <c r="N33" s="13"/>
      <c r="O33" s="13"/>
      <c r="P33" s="11"/>
    </row>
    <row r="34" spans="1:16" ht="84.75" customHeight="1">
      <c r="A34" s="6" t="s">
        <v>66</v>
      </c>
      <c r="B34" s="48" t="s">
        <v>76</v>
      </c>
      <c r="C34" s="60" t="s">
        <v>9</v>
      </c>
      <c r="D34" s="60" t="s">
        <v>13</v>
      </c>
      <c r="E34" s="15" t="s">
        <v>20</v>
      </c>
      <c r="F34" s="15" t="s">
        <v>10</v>
      </c>
      <c r="G34" s="15" t="s">
        <v>10</v>
      </c>
      <c r="H34" s="29" t="s">
        <v>20</v>
      </c>
      <c r="I34" s="36">
        <v>182.9</v>
      </c>
      <c r="J34" s="13"/>
      <c r="K34" s="13"/>
      <c r="L34" s="13"/>
      <c r="M34" s="13"/>
      <c r="N34" s="13"/>
      <c r="O34" s="13"/>
      <c r="P34" s="11"/>
    </row>
    <row r="35" spans="1:16" ht="60.75" customHeight="1">
      <c r="A35" s="6" t="s">
        <v>63</v>
      </c>
      <c r="B35" s="48" t="s">
        <v>76</v>
      </c>
      <c r="C35" s="60" t="s">
        <v>9</v>
      </c>
      <c r="D35" s="60" t="s">
        <v>13</v>
      </c>
      <c r="E35" s="15" t="s">
        <v>64</v>
      </c>
      <c r="F35" s="15" t="s">
        <v>10</v>
      </c>
      <c r="G35" s="15" t="s">
        <v>10</v>
      </c>
      <c r="H35" s="29" t="s">
        <v>20</v>
      </c>
      <c r="I35" s="36">
        <v>182.9</v>
      </c>
      <c r="J35" s="13"/>
      <c r="K35" s="13"/>
      <c r="L35" s="13"/>
      <c r="M35" s="13"/>
      <c r="N35" s="13"/>
      <c r="O35" s="13"/>
      <c r="P35" s="11"/>
    </row>
    <row r="36" spans="1:16" ht="84" customHeight="1">
      <c r="A36" s="6" t="s">
        <v>67</v>
      </c>
      <c r="B36" s="48" t="s">
        <v>76</v>
      </c>
      <c r="C36" s="60" t="s">
        <v>9</v>
      </c>
      <c r="D36" s="60" t="s">
        <v>13</v>
      </c>
      <c r="E36" s="15" t="s">
        <v>64</v>
      </c>
      <c r="F36" s="15" t="s">
        <v>7</v>
      </c>
      <c r="G36" s="15" t="s">
        <v>10</v>
      </c>
      <c r="H36" s="29" t="s">
        <v>20</v>
      </c>
      <c r="I36" s="36">
        <v>182.9</v>
      </c>
      <c r="J36" s="13"/>
      <c r="K36" s="13"/>
      <c r="L36" s="13"/>
      <c r="M36" s="13"/>
      <c r="N36" s="13"/>
      <c r="O36" s="13"/>
      <c r="P36" s="11"/>
    </row>
    <row r="37" spans="1:16" ht="47.25">
      <c r="A37" s="6" t="s">
        <v>41</v>
      </c>
      <c r="B37" s="48" t="s">
        <v>76</v>
      </c>
      <c r="C37" s="60" t="s">
        <v>9</v>
      </c>
      <c r="D37" s="60" t="s">
        <v>13</v>
      </c>
      <c r="E37" s="15" t="s">
        <v>64</v>
      </c>
      <c r="F37" s="15" t="s">
        <v>7</v>
      </c>
      <c r="G37" s="15" t="s">
        <v>10</v>
      </c>
      <c r="H37" s="29" t="s">
        <v>40</v>
      </c>
      <c r="I37" s="36">
        <v>182.9</v>
      </c>
      <c r="J37" s="13"/>
      <c r="K37" s="13"/>
      <c r="L37" s="13"/>
      <c r="M37" s="13"/>
      <c r="N37" s="13"/>
      <c r="O37" s="13"/>
      <c r="P37" s="11"/>
    </row>
    <row r="38" spans="1:16" s="4" customFormat="1" ht="15.75">
      <c r="A38" s="5" t="s">
        <v>18</v>
      </c>
      <c r="B38" s="47" t="s">
        <v>76</v>
      </c>
      <c r="C38" s="21" t="s">
        <v>11</v>
      </c>
      <c r="D38" s="21" t="s">
        <v>10</v>
      </c>
      <c r="E38" s="21" t="s">
        <v>20</v>
      </c>
      <c r="F38" s="21" t="s">
        <v>10</v>
      </c>
      <c r="G38" s="21" t="s">
        <v>10</v>
      </c>
      <c r="H38" s="28" t="s">
        <v>20</v>
      </c>
      <c r="I38" s="22">
        <f>I39+I43+I50</f>
        <v>7966.4</v>
      </c>
      <c r="J38" s="12">
        <f aca="true" t="shared" si="2" ref="J38:P38">J43</f>
        <v>0</v>
      </c>
      <c r="K38" s="12">
        <f t="shared" si="2"/>
        <v>3544.1</v>
      </c>
      <c r="L38" s="12">
        <f t="shared" si="2"/>
        <v>0</v>
      </c>
      <c r="M38" s="12">
        <f t="shared" si="2"/>
        <v>0</v>
      </c>
      <c r="N38" s="12">
        <f t="shared" si="2"/>
        <v>0</v>
      </c>
      <c r="O38" s="12">
        <f t="shared" si="2"/>
        <v>0</v>
      </c>
      <c r="P38" s="12">
        <f t="shared" si="2"/>
        <v>3544.1</v>
      </c>
    </row>
    <row r="39" spans="1:16" s="4" customFormat="1" ht="15.75">
      <c r="A39" s="5" t="s">
        <v>73</v>
      </c>
      <c r="B39" s="47" t="s">
        <v>76</v>
      </c>
      <c r="C39" s="21" t="s">
        <v>11</v>
      </c>
      <c r="D39" s="21" t="s">
        <v>14</v>
      </c>
      <c r="E39" s="21" t="s">
        <v>20</v>
      </c>
      <c r="F39" s="21" t="s">
        <v>10</v>
      </c>
      <c r="G39" s="21" t="s">
        <v>10</v>
      </c>
      <c r="H39" s="28" t="s">
        <v>20</v>
      </c>
      <c r="I39" s="22">
        <f>I40</f>
        <v>462.9</v>
      </c>
      <c r="J39" s="12"/>
      <c r="K39" s="12"/>
      <c r="L39" s="12"/>
      <c r="M39" s="12"/>
      <c r="N39" s="12"/>
      <c r="O39" s="12"/>
      <c r="P39" s="12"/>
    </row>
    <row r="40" spans="1:16" s="4" customFormat="1" ht="42.75">
      <c r="A40" s="34" t="s">
        <v>74</v>
      </c>
      <c r="B40" s="34" t="s">
        <v>76</v>
      </c>
      <c r="C40" s="15" t="s">
        <v>11</v>
      </c>
      <c r="D40" s="15" t="s">
        <v>14</v>
      </c>
      <c r="E40" s="15" t="s">
        <v>88</v>
      </c>
      <c r="F40" s="15" t="s">
        <v>8</v>
      </c>
      <c r="G40" s="15" t="s">
        <v>10</v>
      </c>
      <c r="H40" s="29" t="s">
        <v>20</v>
      </c>
      <c r="I40" s="36">
        <f>I41</f>
        <v>462.9</v>
      </c>
      <c r="J40" s="12"/>
      <c r="K40" s="12"/>
      <c r="L40" s="12"/>
      <c r="M40" s="12"/>
      <c r="N40" s="12"/>
      <c r="O40" s="12"/>
      <c r="P40" s="12"/>
    </row>
    <row r="41" spans="1:16" s="4" customFormat="1" ht="28.5">
      <c r="A41" s="34" t="s">
        <v>75</v>
      </c>
      <c r="B41" s="34" t="s">
        <v>76</v>
      </c>
      <c r="C41" s="15" t="s">
        <v>11</v>
      </c>
      <c r="D41" s="15" t="s">
        <v>14</v>
      </c>
      <c r="E41" s="15" t="s">
        <v>88</v>
      </c>
      <c r="F41" s="15" t="s">
        <v>8</v>
      </c>
      <c r="G41" s="15" t="s">
        <v>10</v>
      </c>
      <c r="H41" s="29" t="s">
        <v>20</v>
      </c>
      <c r="I41" s="36">
        <f>I42</f>
        <v>462.9</v>
      </c>
      <c r="J41" s="12"/>
      <c r="K41" s="12"/>
      <c r="L41" s="12"/>
      <c r="M41" s="12"/>
      <c r="N41" s="12"/>
      <c r="O41" s="12"/>
      <c r="P41" s="12"/>
    </row>
    <row r="42" spans="1:16" s="4" customFormat="1" ht="71.25">
      <c r="A42" s="34" t="s">
        <v>110</v>
      </c>
      <c r="B42" s="34" t="s">
        <v>76</v>
      </c>
      <c r="C42" s="15" t="s">
        <v>11</v>
      </c>
      <c r="D42" s="15" t="s">
        <v>14</v>
      </c>
      <c r="E42" s="15" t="s">
        <v>88</v>
      </c>
      <c r="F42" s="15" t="s">
        <v>8</v>
      </c>
      <c r="G42" s="15" t="s">
        <v>10</v>
      </c>
      <c r="H42" s="29" t="s">
        <v>101</v>
      </c>
      <c r="I42" s="36">
        <v>462.9</v>
      </c>
      <c r="J42" s="12"/>
      <c r="K42" s="12"/>
      <c r="L42" s="12"/>
      <c r="M42" s="12"/>
      <c r="N42" s="12"/>
      <c r="O42" s="12"/>
      <c r="P42" s="12"/>
    </row>
    <row r="43" spans="1:16" s="4" customFormat="1" ht="31.5">
      <c r="A43" s="5" t="s">
        <v>32</v>
      </c>
      <c r="B43" s="47" t="s">
        <v>76</v>
      </c>
      <c r="C43" s="21" t="s">
        <v>11</v>
      </c>
      <c r="D43" s="21" t="s">
        <v>13</v>
      </c>
      <c r="E43" s="21" t="s">
        <v>20</v>
      </c>
      <c r="F43" s="21" t="s">
        <v>10</v>
      </c>
      <c r="G43" s="21" t="s">
        <v>10</v>
      </c>
      <c r="H43" s="28" t="s">
        <v>20</v>
      </c>
      <c r="I43" s="22">
        <f>I44</f>
        <v>6853.5</v>
      </c>
      <c r="J43" s="13">
        <f aca="true" t="shared" si="3" ref="J43:P46">J44</f>
        <v>0</v>
      </c>
      <c r="K43" s="13">
        <f t="shared" si="3"/>
        <v>3544.1</v>
      </c>
      <c r="L43" s="13">
        <f t="shared" si="3"/>
        <v>0</v>
      </c>
      <c r="M43" s="13">
        <f t="shared" si="3"/>
        <v>0</v>
      </c>
      <c r="N43" s="13">
        <f t="shared" si="3"/>
        <v>0</v>
      </c>
      <c r="O43" s="13">
        <f t="shared" si="3"/>
        <v>0</v>
      </c>
      <c r="P43" s="13">
        <f t="shared" si="3"/>
        <v>3544.1</v>
      </c>
    </row>
    <row r="44" spans="1:16" s="4" customFormat="1" ht="15.75">
      <c r="A44" s="5" t="s">
        <v>44</v>
      </c>
      <c r="B44" s="47" t="s">
        <v>76</v>
      </c>
      <c r="C44" s="21" t="s">
        <v>11</v>
      </c>
      <c r="D44" s="21" t="s">
        <v>13</v>
      </c>
      <c r="E44" s="21" t="s">
        <v>42</v>
      </c>
      <c r="F44" s="21" t="s">
        <v>10</v>
      </c>
      <c r="G44" s="21" t="s">
        <v>10</v>
      </c>
      <c r="H44" s="28" t="s">
        <v>20</v>
      </c>
      <c r="I44" s="22">
        <f>I45</f>
        <v>6853.5</v>
      </c>
      <c r="J44" s="13">
        <f aca="true" t="shared" si="4" ref="J44:P44">J46</f>
        <v>0</v>
      </c>
      <c r="K44" s="13">
        <f t="shared" si="4"/>
        <v>3544.1</v>
      </c>
      <c r="L44" s="13">
        <f t="shared" si="4"/>
        <v>0</v>
      </c>
      <c r="M44" s="13">
        <f t="shared" si="4"/>
        <v>0</v>
      </c>
      <c r="N44" s="13">
        <f t="shared" si="4"/>
        <v>0</v>
      </c>
      <c r="O44" s="13">
        <f t="shared" si="4"/>
        <v>0</v>
      </c>
      <c r="P44" s="13">
        <f t="shared" si="4"/>
        <v>3544.1</v>
      </c>
    </row>
    <row r="45" spans="1:16" s="4" customFormat="1" ht="63">
      <c r="A45" s="6" t="s">
        <v>68</v>
      </c>
      <c r="B45" s="48" t="s">
        <v>76</v>
      </c>
      <c r="C45" s="15" t="s">
        <v>11</v>
      </c>
      <c r="D45" s="15" t="s">
        <v>13</v>
      </c>
      <c r="E45" s="15" t="s">
        <v>42</v>
      </c>
      <c r="F45" s="15" t="s">
        <v>8</v>
      </c>
      <c r="G45" s="15" t="s">
        <v>10</v>
      </c>
      <c r="H45" s="29" t="s">
        <v>20</v>
      </c>
      <c r="I45" s="36">
        <f>I46+I48</f>
        <v>6853.5</v>
      </c>
      <c r="J45" s="13"/>
      <c r="K45" s="13"/>
      <c r="L45" s="13"/>
      <c r="M45" s="13"/>
      <c r="N45" s="13"/>
      <c r="O45" s="13"/>
      <c r="P45" s="13"/>
    </row>
    <row r="46" spans="1:16" s="4" customFormat="1" ht="63">
      <c r="A46" s="6" t="s">
        <v>68</v>
      </c>
      <c r="B46" s="48" t="s">
        <v>76</v>
      </c>
      <c r="C46" s="15" t="s">
        <v>11</v>
      </c>
      <c r="D46" s="15" t="s">
        <v>13</v>
      </c>
      <c r="E46" s="15" t="s">
        <v>42</v>
      </c>
      <c r="F46" s="15" t="s">
        <v>8</v>
      </c>
      <c r="G46" s="15" t="s">
        <v>8</v>
      </c>
      <c r="H46" s="29" t="s">
        <v>20</v>
      </c>
      <c r="I46" s="36">
        <f>I47</f>
        <v>4828.3</v>
      </c>
      <c r="J46" s="13">
        <f t="shared" si="3"/>
        <v>0</v>
      </c>
      <c r="K46" s="13">
        <f t="shared" si="3"/>
        <v>3544.1</v>
      </c>
      <c r="L46" s="13">
        <f t="shared" si="3"/>
        <v>0</v>
      </c>
      <c r="M46" s="13">
        <f t="shared" si="3"/>
        <v>0</v>
      </c>
      <c r="N46" s="13">
        <f t="shared" si="3"/>
        <v>0</v>
      </c>
      <c r="O46" s="13">
        <f t="shared" si="3"/>
        <v>0</v>
      </c>
      <c r="P46" s="13">
        <f t="shared" si="3"/>
        <v>3544.1</v>
      </c>
    </row>
    <row r="47" spans="1:16" s="4" customFormat="1" ht="47.25">
      <c r="A47" s="6" t="s">
        <v>41</v>
      </c>
      <c r="B47" s="48" t="s">
        <v>76</v>
      </c>
      <c r="C47" s="15" t="s">
        <v>11</v>
      </c>
      <c r="D47" s="15" t="s">
        <v>13</v>
      </c>
      <c r="E47" s="15" t="s">
        <v>42</v>
      </c>
      <c r="F47" s="15" t="s">
        <v>8</v>
      </c>
      <c r="G47" s="15" t="s">
        <v>8</v>
      </c>
      <c r="H47" s="29" t="s">
        <v>40</v>
      </c>
      <c r="I47" s="36">
        <f>5737.2-908.9</f>
        <v>4828.3</v>
      </c>
      <c r="J47" s="13"/>
      <c r="K47" s="13">
        <v>3544.1</v>
      </c>
      <c r="L47" s="13"/>
      <c r="M47" s="13"/>
      <c r="N47" s="13"/>
      <c r="O47" s="13"/>
      <c r="P47" s="11">
        <f>O47+M47+L47+K47+J47</f>
        <v>3544.1</v>
      </c>
    </row>
    <row r="48" spans="1:16" s="4" customFormat="1" ht="78.75">
      <c r="A48" s="6" t="s">
        <v>107</v>
      </c>
      <c r="B48" s="48" t="s">
        <v>76</v>
      </c>
      <c r="C48" s="15" t="s">
        <v>11</v>
      </c>
      <c r="D48" s="15" t="s">
        <v>13</v>
      </c>
      <c r="E48" s="15" t="s">
        <v>42</v>
      </c>
      <c r="F48" s="15" t="s">
        <v>8</v>
      </c>
      <c r="G48" s="15" t="s">
        <v>111</v>
      </c>
      <c r="H48" s="29" t="s">
        <v>20</v>
      </c>
      <c r="I48" s="36">
        <f>I49</f>
        <v>2025.1999999999998</v>
      </c>
      <c r="J48" s="13"/>
      <c r="K48" s="13"/>
      <c r="L48" s="13"/>
      <c r="M48" s="13"/>
      <c r="N48" s="13"/>
      <c r="O48" s="13"/>
      <c r="P48" s="11"/>
    </row>
    <row r="49" spans="1:16" s="4" customFormat="1" ht="47.25">
      <c r="A49" s="6" t="s">
        <v>41</v>
      </c>
      <c r="B49" s="48" t="s">
        <v>76</v>
      </c>
      <c r="C49" s="15" t="s">
        <v>11</v>
      </c>
      <c r="D49" s="15" t="s">
        <v>13</v>
      </c>
      <c r="E49" s="15" t="s">
        <v>42</v>
      </c>
      <c r="F49" s="15" t="s">
        <v>8</v>
      </c>
      <c r="G49" s="15" t="s">
        <v>111</v>
      </c>
      <c r="H49" s="29" t="s">
        <v>40</v>
      </c>
      <c r="I49" s="36">
        <f>1116.3+908.9</f>
        <v>2025.1999999999998</v>
      </c>
      <c r="J49" s="13"/>
      <c r="K49" s="13"/>
      <c r="L49" s="13"/>
      <c r="M49" s="13"/>
      <c r="N49" s="13"/>
      <c r="O49" s="13"/>
      <c r="P49" s="11"/>
    </row>
    <row r="50" spans="1:16" s="4" customFormat="1" ht="31.5">
      <c r="A50" s="5" t="s">
        <v>114</v>
      </c>
      <c r="B50" s="47" t="s">
        <v>76</v>
      </c>
      <c r="C50" s="21" t="s">
        <v>11</v>
      </c>
      <c r="D50" s="21" t="s">
        <v>115</v>
      </c>
      <c r="E50" s="21" t="s">
        <v>20</v>
      </c>
      <c r="F50" s="21" t="s">
        <v>10</v>
      </c>
      <c r="G50" s="21" t="s">
        <v>10</v>
      </c>
      <c r="H50" s="28" t="s">
        <v>20</v>
      </c>
      <c r="I50" s="22">
        <f>I51</f>
        <v>650</v>
      </c>
      <c r="J50" s="13"/>
      <c r="K50" s="13"/>
      <c r="L50" s="13"/>
      <c r="M50" s="13"/>
      <c r="N50" s="13"/>
      <c r="O50" s="13"/>
      <c r="P50" s="11"/>
    </row>
    <row r="51" spans="1:16" s="4" customFormat="1" ht="47.25">
      <c r="A51" s="5" t="s">
        <v>116</v>
      </c>
      <c r="B51" s="47" t="s">
        <v>76</v>
      </c>
      <c r="C51" s="21" t="s">
        <v>11</v>
      </c>
      <c r="D51" s="21" t="s">
        <v>115</v>
      </c>
      <c r="E51" s="21" t="s">
        <v>117</v>
      </c>
      <c r="F51" s="21" t="s">
        <v>9</v>
      </c>
      <c r="G51" s="21" t="s">
        <v>10</v>
      </c>
      <c r="H51" s="28" t="s">
        <v>20</v>
      </c>
      <c r="I51" s="22">
        <f>I52</f>
        <v>650</v>
      </c>
      <c r="J51" s="13"/>
      <c r="K51" s="13"/>
      <c r="L51" s="13"/>
      <c r="M51" s="13"/>
      <c r="N51" s="13"/>
      <c r="O51" s="13"/>
      <c r="P51" s="11"/>
    </row>
    <row r="52" spans="1:16" s="4" customFormat="1" ht="47.25">
      <c r="A52" s="6" t="s">
        <v>41</v>
      </c>
      <c r="B52" s="48" t="s">
        <v>76</v>
      </c>
      <c r="C52" s="15" t="s">
        <v>11</v>
      </c>
      <c r="D52" s="15" t="s">
        <v>115</v>
      </c>
      <c r="E52" s="15" t="s">
        <v>117</v>
      </c>
      <c r="F52" s="15" t="s">
        <v>9</v>
      </c>
      <c r="G52" s="15" t="s">
        <v>10</v>
      </c>
      <c r="H52" s="29" t="s">
        <v>40</v>
      </c>
      <c r="I52" s="36">
        <v>650</v>
      </c>
      <c r="J52" s="13"/>
      <c r="K52" s="13"/>
      <c r="L52" s="13"/>
      <c r="M52" s="13"/>
      <c r="N52" s="13"/>
      <c r="O52" s="13"/>
      <c r="P52" s="11"/>
    </row>
    <row r="53" spans="1:16" s="4" customFormat="1" ht="46.5" customHeight="1">
      <c r="A53" s="5" t="s">
        <v>45</v>
      </c>
      <c r="B53" s="47" t="s">
        <v>76</v>
      </c>
      <c r="C53" s="21" t="s">
        <v>12</v>
      </c>
      <c r="D53" s="21" t="s">
        <v>10</v>
      </c>
      <c r="E53" s="21" t="s">
        <v>20</v>
      </c>
      <c r="F53" s="21" t="s">
        <v>10</v>
      </c>
      <c r="G53" s="21" t="s">
        <v>10</v>
      </c>
      <c r="H53" s="28" t="s">
        <v>20</v>
      </c>
      <c r="I53" s="22">
        <f>I54+I58+I64+I75</f>
        <v>18316.4</v>
      </c>
      <c r="J53" s="12" t="e">
        <f aca="true" t="shared" si="5" ref="J53:P53">J64</f>
        <v>#REF!</v>
      </c>
      <c r="K53" s="12" t="e">
        <f t="shared" si="5"/>
        <v>#REF!</v>
      </c>
      <c r="L53" s="12" t="e">
        <f t="shared" si="5"/>
        <v>#REF!</v>
      </c>
      <c r="M53" s="12" t="e">
        <f t="shared" si="5"/>
        <v>#REF!</v>
      </c>
      <c r="N53" s="12" t="e">
        <f t="shared" si="5"/>
        <v>#REF!</v>
      </c>
      <c r="O53" s="12" t="e">
        <f t="shared" si="5"/>
        <v>#REF!</v>
      </c>
      <c r="P53" s="12" t="e">
        <f t="shared" si="5"/>
        <v>#REF!</v>
      </c>
    </row>
    <row r="54" spans="1:16" s="4" customFormat="1" ht="15.75">
      <c r="A54" s="5" t="s">
        <v>95</v>
      </c>
      <c r="B54" s="47" t="s">
        <v>76</v>
      </c>
      <c r="C54" s="21" t="s">
        <v>12</v>
      </c>
      <c r="D54" s="21" t="s">
        <v>7</v>
      </c>
      <c r="E54" s="21" t="s">
        <v>20</v>
      </c>
      <c r="F54" s="21" t="s">
        <v>10</v>
      </c>
      <c r="G54" s="21" t="s">
        <v>10</v>
      </c>
      <c r="H54" s="28" t="s">
        <v>20</v>
      </c>
      <c r="I54" s="22">
        <f>I55</f>
        <v>500</v>
      </c>
      <c r="J54" s="12"/>
      <c r="K54" s="12"/>
      <c r="L54" s="12"/>
      <c r="M54" s="12"/>
      <c r="N54" s="12"/>
      <c r="O54" s="12"/>
      <c r="P54" s="12"/>
    </row>
    <row r="55" spans="1:16" s="4" customFormat="1" ht="31.5">
      <c r="A55" s="5" t="s">
        <v>118</v>
      </c>
      <c r="B55" s="47" t="s">
        <v>76</v>
      </c>
      <c r="C55" s="21" t="s">
        <v>12</v>
      </c>
      <c r="D55" s="21" t="s">
        <v>7</v>
      </c>
      <c r="E55" s="21" t="s">
        <v>96</v>
      </c>
      <c r="F55" s="21" t="s">
        <v>10</v>
      </c>
      <c r="G55" s="21" t="s">
        <v>10</v>
      </c>
      <c r="H55" s="28" t="s">
        <v>20</v>
      </c>
      <c r="I55" s="22">
        <f>I56</f>
        <v>500</v>
      </c>
      <c r="J55" s="12"/>
      <c r="K55" s="12"/>
      <c r="L55" s="12"/>
      <c r="M55" s="12"/>
      <c r="N55" s="12"/>
      <c r="O55" s="12"/>
      <c r="P55" s="12"/>
    </row>
    <row r="56" spans="1:16" s="4" customFormat="1" ht="31.5">
      <c r="A56" s="6" t="s">
        <v>112</v>
      </c>
      <c r="B56" s="48" t="s">
        <v>76</v>
      </c>
      <c r="C56" s="15" t="s">
        <v>12</v>
      </c>
      <c r="D56" s="15" t="s">
        <v>7</v>
      </c>
      <c r="E56" s="15" t="s">
        <v>96</v>
      </c>
      <c r="F56" s="15" t="s">
        <v>8</v>
      </c>
      <c r="G56" s="15" t="s">
        <v>10</v>
      </c>
      <c r="H56" s="29" t="s">
        <v>20</v>
      </c>
      <c r="I56" s="36">
        <f>I57</f>
        <v>500</v>
      </c>
      <c r="J56" s="12"/>
      <c r="K56" s="12"/>
      <c r="L56" s="12"/>
      <c r="M56" s="12"/>
      <c r="N56" s="12"/>
      <c r="O56" s="12"/>
      <c r="P56" s="12"/>
    </row>
    <row r="57" spans="1:16" s="4" customFormat="1" ht="47.25">
      <c r="A57" s="6" t="s">
        <v>41</v>
      </c>
      <c r="B57" s="48" t="s">
        <v>76</v>
      </c>
      <c r="C57" s="15" t="s">
        <v>12</v>
      </c>
      <c r="D57" s="15" t="s">
        <v>7</v>
      </c>
      <c r="E57" s="15" t="s">
        <v>96</v>
      </c>
      <c r="F57" s="15" t="s">
        <v>8</v>
      </c>
      <c r="G57" s="15" t="s">
        <v>10</v>
      </c>
      <c r="H57" s="29" t="s">
        <v>40</v>
      </c>
      <c r="I57" s="36">
        <v>500</v>
      </c>
      <c r="J57" s="12"/>
      <c r="K57" s="12"/>
      <c r="L57" s="12"/>
      <c r="M57" s="12"/>
      <c r="N57" s="12"/>
      <c r="O57" s="12"/>
      <c r="P57" s="12"/>
    </row>
    <row r="58" spans="1:16" s="4" customFormat="1" ht="15.75">
      <c r="A58" s="35" t="s">
        <v>77</v>
      </c>
      <c r="B58" s="35" t="s">
        <v>76</v>
      </c>
      <c r="C58" s="21" t="s">
        <v>12</v>
      </c>
      <c r="D58" s="21" t="s">
        <v>8</v>
      </c>
      <c r="E58" s="21" t="s">
        <v>20</v>
      </c>
      <c r="F58" s="21" t="s">
        <v>10</v>
      </c>
      <c r="G58" s="21" t="s">
        <v>10</v>
      </c>
      <c r="H58" s="28" t="s">
        <v>20</v>
      </c>
      <c r="I58" s="22">
        <f>I59+I61</f>
        <v>6500</v>
      </c>
      <c r="J58" s="12"/>
      <c r="K58" s="12"/>
      <c r="L58" s="12"/>
      <c r="M58" s="12"/>
      <c r="N58" s="12"/>
      <c r="O58" s="12"/>
      <c r="P58" s="12"/>
    </row>
    <row r="59" spans="1:16" s="4" customFormat="1" ht="60.75" customHeight="1">
      <c r="A59" s="35" t="s">
        <v>119</v>
      </c>
      <c r="B59" s="35" t="s">
        <v>76</v>
      </c>
      <c r="C59" s="21" t="s">
        <v>12</v>
      </c>
      <c r="D59" s="21" t="s">
        <v>8</v>
      </c>
      <c r="E59" s="21" t="s">
        <v>80</v>
      </c>
      <c r="F59" s="21" t="s">
        <v>10</v>
      </c>
      <c r="G59" s="21" t="s">
        <v>10</v>
      </c>
      <c r="H59" s="28" t="s">
        <v>20</v>
      </c>
      <c r="I59" s="22">
        <f>I60</f>
        <v>2000</v>
      </c>
      <c r="J59" s="12"/>
      <c r="K59" s="12"/>
      <c r="L59" s="12"/>
      <c r="M59" s="12"/>
      <c r="N59" s="12"/>
      <c r="O59" s="12"/>
      <c r="P59" s="12"/>
    </row>
    <row r="60" spans="1:16" s="4" customFormat="1" ht="59.25" customHeight="1">
      <c r="A60" s="34" t="s">
        <v>98</v>
      </c>
      <c r="B60" s="34" t="s">
        <v>76</v>
      </c>
      <c r="C60" s="15" t="s">
        <v>12</v>
      </c>
      <c r="D60" s="15" t="s">
        <v>8</v>
      </c>
      <c r="E60" s="15" t="s">
        <v>80</v>
      </c>
      <c r="F60" s="15" t="s">
        <v>7</v>
      </c>
      <c r="G60" s="15" t="s">
        <v>8</v>
      </c>
      <c r="H60" s="29" t="s">
        <v>99</v>
      </c>
      <c r="I60" s="36">
        <v>2000</v>
      </c>
      <c r="J60" s="12"/>
      <c r="K60" s="12"/>
      <c r="L60" s="12"/>
      <c r="M60" s="12"/>
      <c r="N60" s="12"/>
      <c r="O60" s="12"/>
      <c r="P60" s="12"/>
    </row>
    <row r="61" spans="1:16" s="4" customFormat="1" ht="36.75" customHeight="1">
      <c r="A61" s="34" t="s">
        <v>113</v>
      </c>
      <c r="B61" s="34" t="s">
        <v>76</v>
      </c>
      <c r="C61" s="15" t="s">
        <v>12</v>
      </c>
      <c r="D61" s="15" t="s">
        <v>8</v>
      </c>
      <c r="E61" s="15" t="s">
        <v>78</v>
      </c>
      <c r="F61" s="15" t="s">
        <v>12</v>
      </c>
      <c r="G61" s="15" t="s">
        <v>10</v>
      </c>
      <c r="H61" s="29" t="s">
        <v>20</v>
      </c>
      <c r="I61" s="36">
        <f>I62+I63</f>
        <v>4500</v>
      </c>
      <c r="J61" s="12"/>
      <c r="K61" s="12"/>
      <c r="L61" s="12"/>
      <c r="M61" s="12"/>
      <c r="N61" s="12"/>
      <c r="O61" s="12"/>
      <c r="P61" s="12"/>
    </row>
    <row r="62" spans="1:16" s="4" customFormat="1" ht="43.5" customHeight="1">
      <c r="A62" s="34" t="s">
        <v>100</v>
      </c>
      <c r="B62" s="34" t="s">
        <v>76</v>
      </c>
      <c r="C62" s="15" t="s">
        <v>12</v>
      </c>
      <c r="D62" s="15" t="s">
        <v>8</v>
      </c>
      <c r="E62" s="15" t="s">
        <v>78</v>
      </c>
      <c r="F62" s="15" t="s">
        <v>12</v>
      </c>
      <c r="G62" s="15" t="s">
        <v>10</v>
      </c>
      <c r="H62" s="29" t="s">
        <v>40</v>
      </c>
      <c r="I62" s="36">
        <v>1150</v>
      </c>
      <c r="J62" s="12"/>
      <c r="K62" s="12"/>
      <c r="L62" s="12"/>
      <c r="M62" s="12"/>
      <c r="N62" s="12"/>
      <c r="O62" s="12"/>
      <c r="P62" s="12"/>
    </row>
    <row r="63" spans="1:16" s="4" customFormat="1" ht="71.25">
      <c r="A63" s="34" t="s">
        <v>110</v>
      </c>
      <c r="B63" s="34" t="s">
        <v>76</v>
      </c>
      <c r="C63" s="15" t="s">
        <v>12</v>
      </c>
      <c r="D63" s="15" t="s">
        <v>8</v>
      </c>
      <c r="E63" s="15" t="s">
        <v>78</v>
      </c>
      <c r="F63" s="15" t="s">
        <v>12</v>
      </c>
      <c r="G63" s="15" t="s">
        <v>10</v>
      </c>
      <c r="H63" s="29" t="s">
        <v>101</v>
      </c>
      <c r="I63" s="36">
        <v>3350</v>
      </c>
      <c r="J63" s="12"/>
      <c r="K63" s="12"/>
      <c r="L63" s="12"/>
      <c r="M63" s="12"/>
      <c r="N63" s="12"/>
      <c r="O63" s="12"/>
      <c r="P63" s="12"/>
    </row>
    <row r="64" spans="1:16" s="14" customFormat="1" ht="15.75">
      <c r="A64" s="5" t="s">
        <v>44</v>
      </c>
      <c r="B64" s="47" t="s">
        <v>76</v>
      </c>
      <c r="C64" s="21" t="s">
        <v>12</v>
      </c>
      <c r="D64" s="21" t="s">
        <v>9</v>
      </c>
      <c r="E64" s="21" t="s">
        <v>20</v>
      </c>
      <c r="F64" s="21" t="s">
        <v>10</v>
      </c>
      <c r="G64" s="21" t="s">
        <v>10</v>
      </c>
      <c r="H64" s="28" t="s">
        <v>20</v>
      </c>
      <c r="I64" s="22">
        <f>I65</f>
        <v>9723.400000000001</v>
      </c>
      <c r="J64" s="12" t="e">
        <f aca="true" t="shared" si="6" ref="J64:P64">SUM(J65)</f>
        <v>#REF!</v>
      </c>
      <c r="K64" s="12" t="e">
        <f t="shared" si="6"/>
        <v>#REF!</v>
      </c>
      <c r="L64" s="12" t="e">
        <f t="shared" si="6"/>
        <v>#REF!</v>
      </c>
      <c r="M64" s="12" t="e">
        <f t="shared" si="6"/>
        <v>#REF!</v>
      </c>
      <c r="N64" s="12" t="e">
        <f t="shared" si="6"/>
        <v>#REF!</v>
      </c>
      <c r="O64" s="12" t="e">
        <f t="shared" si="6"/>
        <v>#REF!</v>
      </c>
      <c r="P64" s="12" t="e">
        <f t="shared" si="6"/>
        <v>#REF!</v>
      </c>
    </row>
    <row r="65" spans="1:16" s="4" customFormat="1" ht="15.75">
      <c r="A65" s="23" t="s">
        <v>44</v>
      </c>
      <c r="B65" s="49" t="s">
        <v>76</v>
      </c>
      <c r="C65" s="21" t="s">
        <v>12</v>
      </c>
      <c r="D65" s="21" t="s">
        <v>9</v>
      </c>
      <c r="E65" s="21" t="s">
        <v>42</v>
      </c>
      <c r="F65" s="21" t="s">
        <v>10</v>
      </c>
      <c r="G65" s="21" t="s">
        <v>10</v>
      </c>
      <c r="H65" s="28" t="s">
        <v>20</v>
      </c>
      <c r="I65" s="22">
        <f>I66+I69+I72</f>
        <v>9723.400000000001</v>
      </c>
      <c r="J65" s="13" t="e">
        <f aca="true" t="shared" si="7" ref="J65:P65">J66+J69+J72</f>
        <v>#REF!</v>
      </c>
      <c r="K65" s="13" t="e">
        <f t="shared" si="7"/>
        <v>#REF!</v>
      </c>
      <c r="L65" s="13" t="e">
        <f t="shared" si="7"/>
        <v>#REF!</v>
      </c>
      <c r="M65" s="13" t="e">
        <f t="shared" si="7"/>
        <v>#REF!</v>
      </c>
      <c r="N65" s="13" t="e">
        <f t="shared" si="7"/>
        <v>#REF!</v>
      </c>
      <c r="O65" s="13" t="e">
        <f t="shared" si="7"/>
        <v>#REF!</v>
      </c>
      <c r="P65" s="13" t="e">
        <f t="shared" si="7"/>
        <v>#REF!</v>
      </c>
    </row>
    <row r="66" spans="1:16" s="4" customFormat="1" ht="15.75">
      <c r="A66" s="24" t="s">
        <v>46</v>
      </c>
      <c r="B66" s="50" t="s">
        <v>76</v>
      </c>
      <c r="C66" s="15" t="s">
        <v>12</v>
      </c>
      <c r="D66" s="15" t="s">
        <v>9</v>
      </c>
      <c r="E66" s="15" t="s">
        <v>42</v>
      </c>
      <c r="F66" s="15" t="s">
        <v>7</v>
      </c>
      <c r="G66" s="15" t="s">
        <v>10</v>
      </c>
      <c r="H66" s="29" t="s">
        <v>20</v>
      </c>
      <c r="I66" s="36">
        <f>I67+I68</f>
        <v>7821.3</v>
      </c>
      <c r="J66" s="13">
        <f aca="true" t="shared" si="8" ref="J66:P66">J67</f>
        <v>0</v>
      </c>
      <c r="K66" s="13">
        <f t="shared" si="8"/>
        <v>0</v>
      </c>
      <c r="L66" s="13">
        <f t="shared" si="8"/>
        <v>0</v>
      </c>
      <c r="M66" s="13">
        <f t="shared" si="8"/>
        <v>0</v>
      </c>
      <c r="N66" s="13">
        <f t="shared" si="8"/>
        <v>0</v>
      </c>
      <c r="O66" s="13">
        <f t="shared" si="8"/>
        <v>0</v>
      </c>
      <c r="P66" s="13">
        <f t="shared" si="8"/>
        <v>0</v>
      </c>
    </row>
    <row r="67" spans="1:16" s="4" customFormat="1" ht="47.25">
      <c r="A67" s="6" t="s">
        <v>41</v>
      </c>
      <c r="B67" s="48" t="s">
        <v>76</v>
      </c>
      <c r="C67" s="15" t="s">
        <v>12</v>
      </c>
      <c r="D67" s="15" t="s">
        <v>9</v>
      </c>
      <c r="E67" s="15" t="s">
        <v>42</v>
      </c>
      <c r="F67" s="15" t="s">
        <v>7</v>
      </c>
      <c r="G67" s="15" t="s">
        <v>10</v>
      </c>
      <c r="H67" s="29" t="s">
        <v>40</v>
      </c>
      <c r="I67" s="36">
        <v>7051</v>
      </c>
      <c r="J67" s="13"/>
      <c r="K67" s="13"/>
      <c r="L67" s="13"/>
      <c r="M67" s="13"/>
      <c r="N67" s="13"/>
      <c r="O67" s="13"/>
      <c r="P67" s="13">
        <f>O67+M67+L67+K67+J67</f>
        <v>0</v>
      </c>
    </row>
    <row r="68" spans="1:16" s="4" customFormat="1" ht="78.75">
      <c r="A68" s="73" t="s">
        <v>98</v>
      </c>
      <c r="B68" s="48" t="s">
        <v>76</v>
      </c>
      <c r="C68" s="15" t="s">
        <v>12</v>
      </c>
      <c r="D68" s="15" t="s">
        <v>9</v>
      </c>
      <c r="E68" s="15" t="s">
        <v>42</v>
      </c>
      <c r="F68" s="15" t="s">
        <v>7</v>
      </c>
      <c r="G68" s="15" t="s">
        <v>10</v>
      </c>
      <c r="H68" s="66" t="s">
        <v>99</v>
      </c>
      <c r="I68" s="36">
        <v>770.3</v>
      </c>
      <c r="J68" s="13"/>
      <c r="K68" s="13"/>
      <c r="L68" s="13"/>
      <c r="M68" s="13"/>
      <c r="N68" s="13"/>
      <c r="O68" s="13"/>
      <c r="P68" s="13"/>
    </row>
    <row r="69" spans="1:16" s="4" customFormat="1" ht="31.5">
      <c r="A69" s="72" t="s">
        <v>58</v>
      </c>
      <c r="B69" s="61" t="s">
        <v>76</v>
      </c>
      <c r="C69" s="31" t="s">
        <v>12</v>
      </c>
      <c r="D69" s="31" t="s">
        <v>9</v>
      </c>
      <c r="E69" s="31" t="s">
        <v>42</v>
      </c>
      <c r="F69" s="31" t="s">
        <v>11</v>
      </c>
      <c r="G69" s="31" t="s">
        <v>10</v>
      </c>
      <c r="H69" s="32" t="s">
        <v>20</v>
      </c>
      <c r="I69" s="36">
        <v>297.1</v>
      </c>
      <c r="J69" s="13">
        <f aca="true" t="shared" si="9" ref="J69:P70">J70</f>
        <v>0</v>
      </c>
      <c r="K69" s="13">
        <f t="shared" si="9"/>
        <v>0</v>
      </c>
      <c r="L69" s="13">
        <f t="shared" si="9"/>
        <v>0</v>
      </c>
      <c r="M69" s="13">
        <f t="shared" si="9"/>
        <v>0</v>
      </c>
      <c r="N69" s="13">
        <f t="shared" si="9"/>
        <v>0</v>
      </c>
      <c r="O69" s="13">
        <f t="shared" si="9"/>
        <v>0</v>
      </c>
      <c r="P69" s="13">
        <f t="shared" si="9"/>
        <v>0</v>
      </c>
    </row>
    <row r="70" spans="1:16" s="4" customFormat="1" ht="31.5">
      <c r="A70" s="30" t="s">
        <v>58</v>
      </c>
      <c r="B70" s="61" t="s">
        <v>76</v>
      </c>
      <c r="C70" s="31" t="s">
        <v>12</v>
      </c>
      <c r="D70" s="31" t="s">
        <v>9</v>
      </c>
      <c r="E70" s="31" t="s">
        <v>42</v>
      </c>
      <c r="F70" s="31" t="s">
        <v>11</v>
      </c>
      <c r="G70" s="31" t="s">
        <v>8</v>
      </c>
      <c r="H70" s="32" t="s">
        <v>20</v>
      </c>
      <c r="I70" s="36">
        <v>297.1</v>
      </c>
      <c r="J70" s="13">
        <f t="shared" si="9"/>
        <v>0</v>
      </c>
      <c r="K70" s="13">
        <f t="shared" si="9"/>
        <v>0</v>
      </c>
      <c r="L70" s="13">
        <f t="shared" si="9"/>
        <v>0</v>
      </c>
      <c r="M70" s="13">
        <f t="shared" si="9"/>
        <v>0</v>
      </c>
      <c r="N70" s="13">
        <f t="shared" si="9"/>
        <v>0</v>
      </c>
      <c r="O70" s="13">
        <f t="shared" si="9"/>
        <v>0</v>
      </c>
      <c r="P70" s="13">
        <f t="shared" si="9"/>
        <v>0</v>
      </c>
    </row>
    <row r="71" spans="1:16" s="4" customFormat="1" ht="47.25">
      <c r="A71" s="6" t="s">
        <v>41</v>
      </c>
      <c r="B71" s="51" t="s">
        <v>76</v>
      </c>
      <c r="C71" s="31" t="s">
        <v>12</v>
      </c>
      <c r="D71" s="31" t="s">
        <v>9</v>
      </c>
      <c r="E71" s="31" t="s">
        <v>42</v>
      </c>
      <c r="F71" s="31" t="s">
        <v>11</v>
      </c>
      <c r="G71" s="31" t="s">
        <v>8</v>
      </c>
      <c r="H71" s="29" t="s">
        <v>40</v>
      </c>
      <c r="I71" s="36">
        <v>297.1</v>
      </c>
      <c r="J71" s="13"/>
      <c r="K71" s="13"/>
      <c r="L71" s="13"/>
      <c r="M71" s="13"/>
      <c r="N71" s="13"/>
      <c r="O71" s="13"/>
      <c r="P71" s="11"/>
    </row>
    <row r="72" spans="1:16" s="4" customFormat="1" ht="31.5">
      <c r="A72" s="30" t="s">
        <v>59</v>
      </c>
      <c r="B72" s="61" t="s">
        <v>76</v>
      </c>
      <c r="C72" s="31" t="s">
        <v>12</v>
      </c>
      <c r="D72" s="31" t="s">
        <v>9</v>
      </c>
      <c r="E72" s="31" t="s">
        <v>42</v>
      </c>
      <c r="F72" s="31" t="s">
        <v>12</v>
      </c>
      <c r="G72" s="31" t="s">
        <v>10</v>
      </c>
      <c r="H72" s="32" t="s">
        <v>20</v>
      </c>
      <c r="I72" s="36">
        <f>I73</f>
        <v>1605</v>
      </c>
      <c r="J72" s="13" t="e">
        <f>J73+#REF!</f>
        <v>#REF!</v>
      </c>
      <c r="K72" s="13" t="e">
        <f>K73+#REF!</f>
        <v>#REF!</v>
      </c>
      <c r="L72" s="13" t="e">
        <f>L73+#REF!</f>
        <v>#REF!</v>
      </c>
      <c r="M72" s="13" t="e">
        <f>M73+#REF!</f>
        <v>#REF!</v>
      </c>
      <c r="N72" s="13" t="e">
        <f>N73+#REF!</f>
        <v>#REF!</v>
      </c>
      <c r="O72" s="13" t="e">
        <f>O73+#REF!</f>
        <v>#REF!</v>
      </c>
      <c r="P72" s="13" t="e">
        <f>P73+#REF!</f>
        <v>#REF!</v>
      </c>
    </row>
    <row r="73" spans="1:16" s="4" customFormat="1" ht="31.5">
      <c r="A73" s="30" t="s">
        <v>59</v>
      </c>
      <c r="B73" s="61" t="s">
        <v>76</v>
      </c>
      <c r="C73" s="31" t="s">
        <v>12</v>
      </c>
      <c r="D73" s="31" t="s">
        <v>9</v>
      </c>
      <c r="E73" s="31" t="s">
        <v>42</v>
      </c>
      <c r="F73" s="31" t="s">
        <v>12</v>
      </c>
      <c r="G73" s="31" t="s">
        <v>8</v>
      </c>
      <c r="H73" s="32" t="s">
        <v>20</v>
      </c>
      <c r="I73" s="36">
        <f>I74</f>
        <v>1605</v>
      </c>
      <c r="J73" s="13">
        <f aca="true" t="shared" si="10" ref="J73:P73">J74</f>
        <v>0</v>
      </c>
      <c r="K73" s="13">
        <f t="shared" si="10"/>
        <v>0</v>
      </c>
      <c r="L73" s="13">
        <f t="shared" si="10"/>
        <v>0</v>
      </c>
      <c r="M73" s="13">
        <f t="shared" si="10"/>
        <v>0</v>
      </c>
      <c r="N73" s="13">
        <f t="shared" si="10"/>
        <v>0</v>
      </c>
      <c r="O73" s="13">
        <f t="shared" si="10"/>
        <v>0</v>
      </c>
      <c r="P73" s="13">
        <f t="shared" si="10"/>
        <v>0</v>
      </c>
    </row>
    <row r="74" spans="1:16" s="4" customFormat="1" ht="47.25">
      <c r="A74" s="6" t="s">
        <v>41</v>
      </c>
      <c r="B74" s="51" t="s">
        <v>76</v>
      </c>
      <c r="C74" s="31" t="s">
        <v>12</v>
      </c>
      <c r="D74" s="31" t="s">
        <v>9</v>
      </c>
      <c r="E74" s="31" t="s">
        <v>42</v>
      </c>
      <c r="F74" s="31" t="s">
        <v>12</v>
      </c>
      <c r="G74" s="31" t="s">
        <v>8</v>
      </c>
      <c r="H74" s="32" t="s">
        <v>40</v>
      </c>
      <c r="I74" s="36">
        <v>1605</v>
      </c>
      <c r="J74" s="13"/>
      <c r="K74" s="13"/>
      <c r="L74" s="13"/>
      <c r="M74" s="13"/>
      <c r="N74" s="13"/>
      <c r="O74" s="13"/>
      <c r="P74" s="11"/>
    </row>
    <row r="75" spans="1:16" s="4" customFormat="1" ht="47.25">
      <c r="A75" s="23" t="s">
        <v>102</v>
      </c>
      <c r="B75" s="49" t="s">
        <v>76</v>
      </c>
      <c r="C75" s="21" t="s">
        <v>12</v>
      </c>
      <c r="D75" s="21" t="s">
        <v>12</v>
      </c>
      <c r="E75" s="21" t="s">
        <v>10</v>
      </c>
      <c r="F75" s="21" t="s">
        <v>10</v>
      </c>
      <c r="G75" s="62" t="s">
        <v>10</v>
      </c>
      <c r="H75" s="21" t="s">
        <v>10</v>
      </c>
      <c r="I75" s="22">
        <f>I76</f>
        <v>1593</v>
      </c>
      <c r="J75" s="13"/>
      <c r="K75" s="13"/>
      <c r="L75" s="13"/>
      <c r="M75" s="13"/>
      <c r="N75" s="13"/>
      <c r="O75" s="13"/>
      <c r="P75" s="11"/>
    </row>
    <row r="76" spans="1:16" s="4" customFormat="1" ht="60">
      <c r="A76" s="35" t="s">
        <v>119</v>
      </c>
      <c r="B76" s="35" t="s">
        <v>76</v>
      </c>
      <c r="C76" s="21" t="s">
        <v>12</v>
      </c>
      <c r="D76" s="21" t="s">
        <v>12</v>
      </c>
      <c r="E76" s="21" t="s">
        <v>80</v>
      </c>
      <c r="F76" s="62" t="s">
        <v>10</v>
      </c>
      <c r="G76" s="21" t="s">
        <v>10</v>
      </c>
      <c r="H76" s="21" t="s">
        <v>10</v>
      </c>
      <c r="I76" s="22">
        <f>I77</f>
        <v>1593</v>
      </c>
      <c r="J76" s="13"/>
      <c r="K76" s="13"/>
      <c r="L76" s="13"/>
      <c r="M76" s="13"/>
      <c r="N76" s="13"/>
      <c r="O76" s="13"/>
      <c r="P76" s="11"/>
    </row>
    <row r="77" spans="1:16" s="4" customFormat="1" ht="71.25">
      <c r="A77" s="34" t="s">
        <v>98</v>
      </c>
      <c r="B77" s="45" t="s">
        <v>76</v>
      </c>
      <c r="C77" s="63" t="s">
        <v>12</v>
      </c>
      <c r="D77" s="15" t="s">
        <v>12</v>
      </c>
      <c r="E77" s="15" t="s">
        <v>80</v>
      </c>
      <c r="F77" s="15" t="s">
        <v>7</v>
      </c>
      <c r="G77" s="15" t="s">
        <v>8</v>
      </c>
      <c r="H77" s="15"/>
      <c r="I77" s="36">
        <f>I78</f>
        <v>1593</v>
      </c>
      <c r="J77" s="13"/>
      <c r="K77" s="13"/>
      <c r="L77" s="13"/>
      <c r="M77" s="13"/>
      <c r="N77" s="13"/>
      <c r="O77" s="13"/>
      <c r="P77" s="11"/>
    </row>
    <row r="78" spans="1:16" s="4" customFormat="1" ht="71.25">
      <c r="A78" s="34" t="s">
        <v>98</v>
      </c>
      <c r="B78" s="45" t="s">
        <v>76</v>
      </c>
      <c r="C78" s="63" t="s">
        <v>12</v>
      </c>
      <c r="D78" s="15" t="s">
        <v>12</v>
      </c>
      <c r="E78" s="15" t="s">
        <v>80</v>
      </c>
      <c r="F78" s="15" t="s">
        <v>7</v>
      </c>
      <c r="G78" s="15" t="s">
        <v>8</v>
      </c>
      <c r="H78" s="15" t="s">
        <v>99</v>
      </c>
      <c r="I78" s="36">
        <v>1593</v>
      </c>
      <c r="J78" s="13"/>
      <c r="K78" s="13"/>
      <c r="L78" s="13"/>
      <c r="M78" s="13"/>
      <c r="N78" s="13"/>
      <c r="O78" s="13"/>
      <c r="P78" s="11"/>
    </row>
    <row r="79" spans="1:16" s="2" customFormat="1" ht="15.75">
      <c r="A79" s="23" t="s">
        <v>33</v>
      </c>
      <c r="B79" s="49" t="s">
        <v>76</v>
      </c>
      <c r="C79" s="21" t="s">
        <v>14</v>
      </c>
      <c r="D79" s="21" t="s">
        <v>10</v>
      </c>
      <c r="E79" s="21" t="s">
        <v>20</v>
      </c>
      <c r="F79" s="21" t="s">
        <v>10</v>
      </c>
      <c r="G79" s="21" t="s">
        <v>10</v>
      </c>
      <c r="H79" s="28" t="s">
        <v>20</v>
      </c>
      <c r="I79" s="22">
        <f>I80</f>
        <v>3359</v>
      </c>
      <c r="J79" s="12">
        <f aca="true" t="shared" si="11" ref="J79:P80">J80</f>
        <v>0</v>
      </c>
      <c r="K79" s="12">
        <f t="shared" si="11"/>
        <v>0</v>
      </c>
      <c r="L79" s="12">
        <f t="shared" si="11"/>
        <v>0</v>
      </c>
      <c r="M79" s="12">
        <f t="shared" si="11"/>
        <v>0</v>
      </c>
      <c r="N79" s="12">
        <f t="shared" si="11"/>
        <v>0</v>
      </c>
      <c r="O79" s="12">
        <f t="shared" si="11"/>
        <v>0</v>
      </c>
      <c r="P79" s="12">
        <f t="shared" si="11"/>
        <v>0</v>
      </c>
    </row>
    <row r="80" spans="1:16" s="1" customFormat="1" ht="15.75">
      <c r="A80" s="23" t="s">
        <v>16</v>
      </c>
      <c r="B80" s="49" t="s">
        <v>76</v>
      </c>
      <c r="C80" s="21" t="s">
        <v>14</v>
      </c>
      <c r="D80" s="21" t="s">
        <v>7</v>
      </c>
      <c r="E80" s="21" t="s">
        <v>20</v>
      </c>
      <c r="F80" s="21" t="s">
        <v>10</v>
      </c>
      <c r="G80" s="21" t="s">
        <v>10</v>
      </c>
      <c r="H80" s="28" t="s">
        <v>20</v>
      </c>
      <c r="I80" s="22">
        <f>I81</f>
        <v>3359</v>
      </c>
      <c r="J80" s="13">
        <f t="shared" si="11"/>
        <v>0</v>
      </c>
      <c r="K80" s="13">
        <f t="shared" si="11"/>
        <v>0</v>
      </c>
      <c r="L80" s="13">
        <f t="shared" si="11"/>
        <v>0</v>
      </c>
      <c r="M80" s="13">
        <f t="shared" si="11"/>
        <v>0</v>
      </c>
      <c r="N80" s="13">
        <f t="shared" si="11"/>
        <v>0</v>
      </c>
      <c r="O80" s="13">
        <f t="shared" si="11"/>
        <v>0</v>
      </c>
      <c r="P80" s="13">
        <f t="shared" si="11"/>
        <v>0</v>
      </c>
    </row>
    <row r="81" spans="1:16" s="4" customFormat="1" ht="35.25" customHeight="1">
      <c r="A81" s="24" t="s">
        <v>47</v>
      </c>
      <c r="B81" s="50" t="s">
        <v>76</v>
      </c>
      <c r="C81" s="15" t="s">
        <v>14</v>
      </c>
      <c r="D81" s="15" t="s">
        <v>7</v>
      </c>
      <c r="E81" s="15" t="s">
        <v>17</v>
      </c>
      <c r="F81" s="15" t="s">
        <v>10</v>
      </c>
      <c r="G81" s="15" t="s">
        <v>10</v>
      </c>
      <c r="H81" s="29" t="s">
        <v>20</v>
      </c>
      <c r="I81" s="36">
        <f aca="true" t="shared" si="12" ref="I81:P81">I83</f>
        <v>3359</v>
      </c>
      <c r="J81" s="13">
        <f t="shared" si="12"/>
        <v>0</v>
      </c>
      <c r="K81" s="13">
        <f t="shared" si="12"/>
        <v>0</v>
      </c>
      <c r="L81" s="13">
        <f t="shared" si="12"/>
        <v>0</v>
      </c>
      <c r="M81" s="13">
        <f t="shared" si="12"/>
        <v>0</v>
      </c>
      <c r="N81" s="13">
        <f t="shared" si="12"/>
        <v>0</v>
      </c>
      <c r="O81" s="13">
        <f t="shared" si="12"/>
        <v>0</v>
      </c>
      <c r="P81" s="13">
        <f t="shared" si="12"/>
        <v>0</v>
      </c>
    </row>
    <row r="82" spans="1:16" s="4" customFormat="1" ht="35.25" customHeight="1">
      <c r="A82" s="24" t="s">
        <v>48</v>
      </c>
      <c r="B82" s="50" t="s">
        <v>76</v>
      </c>
      <c r="C82" s="15" t="s">
        <v>14</v>
      </c>
      <c r="D82" s="15" t="s">
        <v>7</v>
      </c>
      <c r="E82" s="15" t="s">
        <v>17</v>
      </c>
      <c r="F82" s="15" t="s">
        <v>23</v>
      </c>
      <c r="G82" s="15" t="s">
        <v>10</v>
      </c>
      <c r="H82" s="29" t="s">
        <v>20</v>
      </c>
      <c r="I82" s="36">
        <v>3359</v>
      </c>
      <c r="J82" s="13"/>
      <c r="K82" s="13"/>
      <c r="L82" s="13"/>
      <c r="M82" s="13"/>
      <c r="N82" s="13"/>
      <c r="O82" s="13"/>
      <c r="P82" s="13"/>
    </row>
    <row r="83" spans="1:16" s="1" customFormat="1" ht="47.25">
      <c r="A83" s="24" t="s">
        <v>61</v>
      </c>
      <c r="B83" s="50" t="s">
        <v>76</v>
      </c>
      <c r="C83" s="15" t="s">
        <v>14</v>
      </c>
      <c r="D83" s="15" t="s">
        <v>7</v>
      </c>
      <c r="E83" s="15" t="s">
        <v>17</v>
      </c>
      <c r="F83" s="15" t="s">
        <v>23</v>
      </c>
      <c r="G83" s="15" t="s">
        <v>8</v>
      </c>
      <c r="H83" s="29" t="s">
        <v>20</v>
      </c>
      <c r="I83" s="36">
        <f>I84+I85+I86</f>
        <v>3359</v>
      </c>
      <c r="J83" s="13">
        <f aca="true" t="shared" si="13" ref="J83:P83">J84+J85+J86</f>
        <v>0</v>
      </c>
      <c r="K83" s="13">
        <f t="shared" si="13"/>
        <v>0</v>
      </c>
      <c r="L83" s="13">
        <f t="shared" si="13"/>
        <v>0</v>
      </c>
      <c r="M83" s="13">
        <f t="shared" si="13"/>
        <v>0</v>
      </c>
      <c r="N83" s="13">
        <f t="shared" si="13"/>
        <v>0</v>
      </c>
      <c r="O83" s="13">
        <f t="shared" si="13"/>
        <v>0</v>
      </c>
      <c r="P83" s="13">
        <f t="shared" si="13"/>
        <v>0</v>
      </c>
    </row>
    <row r="84" spans="1:16" s="4" customFormat="1" ht="126">
      <c r="A84" s="6" t="s">
        <v>39</v>
      </c>
      <c r="B84" s="48" t="s">
        <v>76</v>
      </c>
      <c r="C84" s="15" t="s">
        <v>14</v>
      </c>
      <c r="D84" s="15" t="s">
        <v>7</v>
      </c>
      <c r="E84" s="15" t="s">
        <v>17</v>
      </c>
      <c r="F84" s="15" t="s">
        <v>23</v>
      </c>
      <c r="G84" s="15" t="s">
        <v>8</v>
      </c>
      <c r="H84" s="29" t="s">
        <v>38</v>
      </c>
      <c r="I84" s="36">
        <v>2412.5</v>
      </c>
      <c r="J84" s="13"/>
      <c r="K84" s="13"/>
      <c r="L84" s="13"/>
      <c r="M84" s="13"/>
      <c r="N84" s="13"/>
      <c r="O84" s="13"/>
      <c r="P84" s="11">
        <f>O84+M84+L84+K84+J84</f>
        <v>0</v>
      </c>
    </row>
    <row r="85" spans="1:16" s="4" customFormat="1" ht="59.25" customHeight="1">
      <c r="A85" s="6" t="s">
        <v>41</v>
      </c>
      <c r="B85" s="48" t="s">
        <v>76</v>
      </c>
      <c r="C85" s="15" t="s">
        <v>14</v>
      </c>
      <c r="D85" s="15" t="s">
        <v>7</v>
      </c>
      <c r="E85" s="15" t="s">
        <v>17</v>
      </c>
      <c r="F85" s="15" t="s">
        <v>23</v>
      </c>
      <c r="G85" s="15" t="s">
        <v>8</v>
      </c>
      <c r="H85" s="29" t="s">
        <v>40</v>
      </c>
      <c r="I85" s="36">
        <v>860.9</v>
      </c>
      <c r="J85" s="13"/>
      <c r="K85" s="13"/>
      <c r="L85" s="13"/>
      <c r="M85" s="13"/>
      <c r="N85" s="13"/>
      <c r="O85" s="13"/>
      <c r="P85" s="11"/>
    </row>
    <row r="86" spans="1:16" s="4" customFormat="1" ht="31.5">
      <c r="A86" s="6" t="s">
        <v>69</v>
      </c>
      <c r="B86" s="48" t="s">
        <v>76</v>
      </c>
      <c r="C86" s="15" t="s">
        <v>14</v>
      </c>
      <c r="D86" s="15" t="s">
        <v>7</v>
      </c>
      <c r="E86" s="15" t="s">
        <v>17</v>
      </c>
      <c r="F86" s="15" t="s">
        <v>23</v>
      </c>
      <c r="G86" s="15" t="s">
        <v>8</v>
      </c>
      <c r="H86" s="29" t="s">
        <v>70</v>
      </c>
      <c r="I86" s="36">
        <v>85.6</v>
      </c>
      <c r="J86" s="13"/>
      <c r="K86" s="13"/>
      <c r="L86" s="13"/>
      <c r="M86" s="13"/>
      <c r="N86" s="13"/>
      <c r="O86" s="13"/>
      <c r="P86" s="11"/>
    </row>
    <row r="87" spans="1:16" s="4" customFormat="1" ht="24.75" customHeight="1">
      <c r="A87" s="23" t="s">
        <v>36</v>
      </c>
      <c r="B87" s="49" t="s">
        <v>76</v>
      </c>
      <c r="C87" s="21" t="s">
        <v>15</v>
      </c>
      <c r="D87" s="21" t="s">
        <v>10</v>
      </c>
      <c r="E87" s="21" t="s">
        <v>20</v>
      </c>
      <c r="F87" s="21" t="s">
        <v>10</v>
      </c>
      <c r="G87" s="21" t="s">
        <v>10</v>
      </c>
      <c r="H87" s="28" t="s">
        <v>20</v>
      </c>
      <c r="I87" s="22">
        <f>SUM(I88)</f>
        <v>3200.6000000000004</v>
      </c>
      <c r="J87" s="12">
        <f aca="true" t="shared" si="14" ref="J87:P87">SUM(J88)</f>
        <v>0</v>
      </c>
      <c r="K87" s="12">
        <f t="shared" si="14"/>
        <v>200</v>
      </c>
      <c r="L87" s="12">
        <f t="shared" si="14"/>
        <v>0</v>
      </c>
      <c r="M87" s="12">
        <f t="shared" si="14"/>
        <v>0</v>
      </c>
      <c r="N87" s="12">
        <f t="shared" si="14"/>
        <v>0</v>
      </c>
      <c r="O87" s="12">
        <f t="shared" si="14"/>
        <v>0</v>
      </c>
      <c r="P87" s="12">
        <f t="shared" si="14"/>
        <v>200</v>
      </c>
    </row>
    <row r="88" spans="1:16" s="4" customFormat="1" ht="32.25" customHeight="1">
      <c r="A88" s="23" t="s">
        <v>37</v>
      </c>
      <c r="B88" s="49" t="s">
        <v>76</v>
      </c>
      <c r="C88" s="21" t="s">
        <v>15</v>
      </c>
      <c r="D88" s="21" t="s">
        <v>8</v>
      </c>
      <c r="E88" s="21" t="s">
        <v>20</v>
      </c>
      <c r="F88" s="21" t="s">
        <v>10</v>
      </c>
      <c r="G88" s="21" t="s">
        <v>10</v>
      </c>
      <c r="H88" s="28" t="s">
        <v>20</v>
      </c>
      <c r="I88" s="22">
        <f>I89</f>
        <v>3200.6000000000004</v>
      </c>
      <c r="J88" s="13">
        <f aca="true" t="shared" si="15" ref="J88:P88">J89</f>
        <v>0</v>
      </c>
      <c r="K88" s="13">
        <f t="shared" si="15"/>
        <v>200</v>
      </c>
      <c r="L88" s="13">
        <f t="shared" si="15"/>
        <v>0</v>
      </c>
      <c r="M88" s="13">
        <f t="shared" si="15"/>
        <v>0</v>
      </c>
      <c r="N88" s="13">
        <f t="shared" si="15"/>
        <v>0</v>
      </c>
      <c r="O88" s="13">
        <f t="shared" si="15"/>
        <v>0</v>
      </c>
      <c r="P88" s="13">
        <f t="shared" si="15"/>
        <v>200</v>
      </c>
    </row>
    <row r="89" spans="1:16" s="4" customFormat="1" ht="32.25" customHeight="1">
      <c r="A89" s="24" t="s">
        <v>49</v>
      </c>
      <c r="B89" s="50" t="s">
        <v>76</v>
      </c>
      <c r="C89" s="15" t="s">
        <v>15</v>
      </c>
      <c r="D89" s="15" t="s">
        <v>8</v>
      </c>
      <c r="E89" s="15" t="s">
        <v>50</v>
      </c>
      <c r="F89" s="15" t="s">
        <v>10</v>
      </c>
      <c r="G89" s="15" t="s">
        <v>10</v>
      </c>
      <c r="H89" s="29" t="s">
        <v>20</v>
      </c>
      <c r="I89" s="36">
        <f>I92+I93</f>
        <v>3200.6000000000004</v>
      </c>
      <c r="J89" s="13">
        <f aca="true" t="shared" si="16" ref="J89:P89">J92+J93</f>
        <v>0</v>
      </c>
      <c r="K89" s="13">
        <f t="shared" si="16"/>
        <v>200</v>
      </c>
      <c r="L89" s="13">
        <f t="shared" si="16"/>
        <v>0</v>
      </c>
      <c r="M89" s="13">
        <f t="shared" si="16"/>
        <v>0</v>
      </c>
      <c r="N89" s="13">
        <f t="shared" si="16"/>
        <v>0</v>
      </c>
      <c r="O89" s="13">
        <f t="shared" si="16"/>
        <v>0</v>
      </c>
      <c r="P89" s="13">
        <f t="shared" si="16"/>
        <v>200</v>
      </c>
    </row>
    <row r="90" spans="1:16" s="4" customFormat="1" ht="32.25" customHeight="1">
      <c r="A90" s="24" t="s">
        <v>48</v>
      </c>
      <c r="B90" s="50" t="s">
        <v>76</v>
      </c>
      <c r="C90" s="15" t="s">
        <v>15</v>
      </c>
      <c r="D90" s="15" t="s">
        <v>8</v>
      </c>
      <c r="E90" s="15" t="s">
        <v>50</v>
      </c>
      <c r="F90" s="15" t="s">
        <v>23</v>
      </c>
      <c r="G90" s="15" t="s">
        <v>10</v>
      </c>
      <c r="H90" s="29" t="s">
        <v>20</v>
      </c>
      <c r="I90" s="36">
        <f>I91</f>
        <v>3200.6000000000004</v>
      </c>
      <c r="J90" s="13"/>
      <c r="K90" s="13"/>
      <c r="L90" s="13"/>
      <c r="M90" s="13"/>
      <c r="N90" s="13"/>
      <c r="O90" s="13"/>
      <c r="P90" s="13"/>
    </row>
    <row r="91" spans="1:16" s="4" customFormat="1" ht="54" customHeight="1">
      <c r="A91" s="24" t="s">
        <v>61</v>
      </c>
      <c r="B91" s="50" t="s">
        <v>76</v>
      </c>
      <c r="C91" s="15" t="s">
        <v>15</v>
      </c>
      <c r="D91" s="15" t="s">
        <v>8</v>
      </c>
      <c r="E91" s="15" t="s">
        <v>50</v>
      </c>
      <c r="F91" s="15" t="s">
        <v>23</v>
      </c>
      <c r="G91" s="15" t="s">
        <v>8</v>
      </c>
      <c r="H91" s="29" t="s">
        <v>20</v>
      </c>
      <c r="I91" s="36">
        <f>I92+I93</f>
        <v>3200.6000000000004</v>
      </c>
      <c r="J91" s="13">
        <f aca="true" t="shared" si="17" ref="J91:P91">J92+J93</f>
        <v>0</v>
      </c>
      <c r="K91" s="13">
        <f t="shared" si="17"/>
        <v>200</v>
      </c>
      <c r="L91" s="13">
        <f t="shared" si="17"/>
        <v>0</v>
      </c>
      <c r="M91" s="13">
        <f t="shared" si="17"/>
        <v>0</v>
      </c>
      <c r="N91" s="13">
        <f t="shared" si="17"/>
        <v>0</v>
      </c>
      <c r="O91" s="13">
        <f t="shared" si="17"/>
        <v>0</v>
      </c>
      <c r="P91" s="13">
        <f t="shared" si="17"/>
        <v>200</v>
      </c>
    </row>
    <row r="92" spans="1:16" s="4" customFormat="1" ht="126">
      <c r="A92" s="6" t="s">
        <v>39</v>
      </c>
      <c r="B92" s="48" t="s">
        <v>76</v>
      </c>
      <c r="C92" s="15" t="s">
        <v>15</v>
      </c>
      <c r="D92" s="15" t="s">
        <v>8</v>
      </c>
      <c r="E92" s="15" t="s">
        <v>50</v>
      </c>
      <c r="F92" s="15" t="s">
        <v>23</v>
      </c>
      <c r="G92" s="15" t="s">
        <v>8</v>
      </c>
      <c r="H92" s="29" t="s">
        <v>38</v>
      </c>
      <c r="I92" s="36">
        <v>2161.3</v>
      </c>
      <c r="J92" s="13"/>
      <c r="K92" s="13"/>
      <c r="L92" s="13"/>
      <c r="M92" s="13"/>
      <c r="N92" s="13"/>
      <c r="O92" s="13"/>
      <c r="P92" s="11">
        <f>O92+M92+L92+K92+J92</f>
        <v>0</v>
      </c>
    </row>
    <row r="93" spans="1:16" s="4" customFormat="1" ht="47.25">
      <c r="A93" s="6" t="s">
        <v>41</v>
      </c>
      <c r="B93" s="48" t="s">
        <v>76</v>
      </c>
      <c r="C93" s="15" t="s">
        <v>15</v>
      </c>
      <c r="D93" s="15" t="s">
        <v>8</v>
      </c>
      <c r="E93" s="15" t="s">
        <v>50</v>
      </c>
      <c r="F93" s="15" t="s">
        <v>23</v>
      </c>
      <c r="G93" s="15" t="s">
        <v>8</v>
      </c>
      <c r="H93" s="29" t="s">
        <v>40</v>
      </c>
      <c r="I93" s="36">
        <v>1039.3</v>
      </c>
      <c r="J93" s="13"/>
      <c r="K93" s="13">
        <v>200</v>
      </c>
      <c r="L93" s="13"/>
      <c r="M93" s="13"/>
      <c r="N93" s="13"/>
      <c r="O93" s="13"/>
      <c r="P93" s="11">
        <f>O93+M93+L93+K93+J93</f>
        <v>200</v>
      </c>
    </row>
    <row r="94" spans="1:16" s="4" customFormat="1" ht="31.5">
      <c r="A94" s="5" t="s">
        <v>79</v>
      </c>
      <c r="B94" s="47" t="s">
        <v>52</v>
      </c>
      <c r="C94" s="21"/>
      <c r="D94" s="21"/>
      <c r="E94" s="21"/>
      <c r="F94" s="21"/>
      <c r="G94" s="21"/>
      <c r="H94" s="21"/>
      <c r="I94" s="22">
        <f>I95</f>
        <v>2267.8</v>
      </c>
      <c r="J94" s="25"/>
      <c r="K94" s="25"/>
      <c r="L94" s="25"/>
      <c r="M94" s="25"/>
      <c r="N94" s="25"/>
      <c r="O94" s="25"/>
      <c r="P94" s="26"/>
    </row>
    <row r="95" spans="1:16" s="4" customFormat="1" ht="15.75">
      <c r="A95" s="5" t="s">
        <v>27</v>
      </c>
      <c r="B95" s="47" t="s">
        <v>52</v>
      </c>
      <c r="C95" s="21" t="s">
        <v>7</v>
      </c>
      <c r="D95" s="21" t="s">
        <v>10</v>
      </c>
      <c r="E95" s="21" t="s">
        <v>20</v>
      </c>
      <c r="F95" s="21" t="s">
        <v>10</v>
      </c>
      <c r="G95" s="21" t="s">
        <v>10</v>
      </c>
      <c r="H95" s="28" t="s">
        <v>20</v>
      </c>
      <c r="I95" s="22">
        <f>I96</f>
        <v>2267.8</v>
      </c>
      <c r="J95" s="25"/>
      <c r="K95" s="25"/>
      <c r="L95" s="25"/>
      <c r="M95" s="25"/>
      <c r="N95" s="25"/>
      <c r="O95" s="25"/>
      <c r="P95" s="26"/>
    </row>
    <row r="96" spans="1:16" s="4" customFormat="1" ht="94.5">
      <c r="A96" s="5" t="s">
        <v>51</v>
      </c>
      <c r="B96" s="47" t="s">
        <v>52</v>
      </c>
      <c r="C96" s="21" t="s">
        <v>7</v>
      </c>
      <c r="D96" s="21" t="s">
        <v>9</v>
      </c>
      <c r="E96" s="21" t="s">
        <v>20</v>
      </c>
      <c r="F96" s="21" t="s">
        <v>10</v>
      </c>
      <c r="G96" s="21" t="s">
        <v>10</v>
      </c>
      <c r="H96" s="28" t="s">
        <v>20</v>
      </c>
      <c r="I96" s="22">
        <f>I97</f>
        <v>2267.8</v>
      </c>
      <c r="J96" s="25"/>
      <c r="K96" s="25"/>
      <c r="L96" s="25"/>
      <c r="M96" s="25"/>
      <c r="N96" s="25"/>
      <c r="O96" s="25"/>
      <c r="P96" s="26"/>
    </row>
    <row r="97" spans="1:16" s="4" customFormat="1" ht="94.5">
      <c r="A97" s="5" t="s">
        <v>21</v>
      </c>
      <c r="B97" s="47" t="s">
        <v>52</v>
      </c>
      <c r="C97" s="21" t="s">
        <v>7</v>
      </c>
      <c r="D97" s="21" t="s">
        <v>9</v>
      </c>
      <c r="E97" s="21" t="s">
        <v>22</v>
      </c>
      <c r="F97" s="21" t="s">
        <v>10</v>
      </c>
      <c r="G97" s="21" t="s">
        <v>10</v>
      </c>
      <c r="H97" s="28" t="s">
        <v>20</v>
      </c>
      <c r="I97" s="22">
        <f>I98+I101</f>
        <v>2267.8</v>
      </c>
      <c r="J97" s="25"/>
      <c r="K97" s="25"/>
      <c r="L97" s="25"/>
      <c r="M97" s="25"/>
      <c r="N97" s="25"/>
      <c r="O97" s="25"/>
      <c r="P97" s="26"/>
    </row>
    <row r="98" spans="1:16" s="4" customFormat="1" ht="15.75">
      <c r="A98" s="74" t="s">
        <v>106</v>
      </c>
      <c r="B98" s="65" t="s">
        <v>52</v>
      </c>
      <c r="C98" s="21" t="s">
        <v>7</v>
      </c>
      <c r="D98" s="21" t="s">
        <v>9</v>
      </c>
      <c r="E98" s="21" t="s">
        <v>22</v>
      </c>
      <c r="F98" s="21" t="s">
        <v>11</v>
      </c>
      <c r="G98" s="21" t="s">
        <v>8</v>
      </c>
      <c r="H98" s="28" t="s">
        <v>20</v>
      </c>
      <c r="I98" s="22">
        <f>I99+I100</f>
        <v>1480.2</v>
      </c>
      <c r="J98" s="25"/>
      <c r="K98" s="25"/>
      <c r="L98" s="25"/>
      <c r="M98" s="25"/>
      <c r="N98" s="25"/>
      <c r="O98" s="25"/>
      <c r="P98" s="26"/>
    </row>
    <row r="99" spans="1:16" s="4" customFormat="1" ht="126">
      <c r="A99" s="6" t="s">
        <v>105</v>
      </c>
      <c r="B99" s="48" t="s">
        <v>52</v>
      </c>
      <c r="C99" s="15" t="s">
        <v>7</v>
      </c>
      <c r="D99" s="15" t="s">
        <v>9</v>
      </c>
      <c r="E99" s="15" t="s">
        <v>22</v>
      </c>
      <c r="F99" s="15" t="s">
        <v>11</v>
      </c>
      <c r="G99" s="15" t="s">
        <v>8</v>
      </c>
      <c r="H99" s="29" t="s">
        <v>38</v>
      </c>
      <c r="I99" s="36">
        <v>446.2</v>
      </c>
      <c r="J99" s="25"/>
      <c r="K99" s="25"/>
      <c r="L99" s="25"/>
      <c r="M99" s="25"/>
      <c r="N99" s="25"/>
      <c r="O99" s="25"/>
      <c r="P99" s="26"/>
    </row>
    <row r="100" spans="1:16" s="4" customFormat="1" ht="47.25">
      <c r="A100" s="6" t="s">
        <v>41</v>
      </c>
      <c r="B100" s="48" t="s">
        <v>52</v>
      </c>
      <c r="C100" s="15" t="s">
        <v>7</v>
      </c>
      <c r="D100" s="15" t="s">
        <v>9</v>
      </c>
      <c r="E100" s="15" t="s">
        <v>22</v>
      </c>
      <c r="F100" s="15" t="s">
        <v>11</v>
      </c>
      <c r="G100" s="15" t="s">
        <v>8</v>
      </c>
      <c r="H100" s="29" t="s">
        <v>40</v>
      </c>
      <c r="I100" s="36">
        <v>1034</v>
      </c>
      <c r="J100" s="25"/>
      <c r="K100" s="25"/>
      <c r="L100" s="25"/>
      <c r="M100" s="25"/>
      <c r="N100" s="25"/>
      <c r="O100" s="25"/>
      <c r="P100" s="26"/>
    </row>
    <row r="101" spans="1:16" s="4" customFormat="1" ht="47.25">
      <c r="A101" s="5" t="s">
        <v>0</v>
      </c>
      <c r="B101" s="47" t="s">
        <v>52</v>
      </c>
      <c r="C101" s="21" t="s">
        <v>7</v>
      </c>
      <c r="D101" s="21" t="s">
        <v>9</v>
      </c>
      <c r="E101" s="21" t="s">
        <v>22</v>
      </c>
      <c r="F101" s="21" t="s">
        <v>15</v>
      </c>
      <c r="G101" s="21" t="s">
        <v>8</v>
      </c>
      <c r="H101" s="28" t="s">
        <v>20</v>
      </c>
      <c r="I101" s="22">
        <f>I102</f>
        <v>787.6</v>
      </c>
      <c r="J101" s="25"/>
      <c r="K101" s="25"/>
      <c r="L101" s="25"/>
      <c r="M101" s="25"/>
      <c r="N101" s="25"/>
      <c r="O101" s="25"/>
      <c r="P101" s="26"/>
    </row>
    <row r="102" spans="1:16" s="4" customFormat="1" ht="126">
      <c r="A102" s="6" t="s">
        <v>39</v>
      </c>
      <c r="B102" s="48" t="s">
        <v>52</v>
      </c>
      <c r="C102" s="15" t="s">
        <v>7</v>
      </c>
      <c r="D102" s="15" t="s">
        <v>9</v>
      </c>
      <c r="E102" s="15" t="s">
        <v>22</v>
      </c>
      <c r="F102" s="15" t="s">
        <v>15</v>
      </c>
      <c r="G102" s="15" t="s">
        <v>8</v>
      </c>
      <c r="H102" s="29" t="s">
        <v>38</v>
      </c>
      <c r="I102" s="36">
        <v>787.6</v>
      </c>
      <c r="J102" s="25"/>
      <c r="K102" s="25"/>
      <c r="L102" s="25"/>
      <c r="M102" s="25"/>
      <c r="N102" s="25"/>
      <c r="O102" s="25"/>
      <c r="P102" s="26"/>
    </row>
    <row r="103" spans="1:16" s="4" customFormat="1" ht="12.75" customHeight="1">
      <c r="A103" s="7"/>
      <c r="B103" s="7"/>
      <c r="C103" s="66"/>
      <c r="D103" s="66"/>
      <c r="E103" s="67"/>
      <c r="F103" s="67"/>
      <c r="G103" s="67"/>
      <c r="H103" s="66"/>
      <c r="I103" s="68"/>
      <c r="J103" s="9"/>
      <c r="K103" s="9"/>
      <c r="L103" s="9"/>
      <c r="M103" s="9"/>
      <c r="N103" s="9"/>
      <c r="O103" s="9"/>
      <c r="P103" s="9"/>
    </row>
    <row r="104" spans="1:16" s="4" customFormat="1" ht="33.75" customHeight="1">
      <c r="A104" s="7" t="s">
        <v>103</v>
      </c>
      <c r="B104" s="7"/>
      <c r="C104" s="66"/>
      <c r="D104" s="66"/>
      <c r="E104" s="77" t="s">
        <v>104</v>
      </c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1:16" ht="15.75" customHeight="1" hidden="1">
      <c r="A105" s="54"/>
      <c r="B105" s="54"/>
      <c r="C105" s="54"/>
      <c r="D105" s="54"/>
      <c r="E105" s="78" t="s">
        <v>57</v>
      </c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8:16" ht="15.75" customHeight="1">
      <c r="H106" s="53" t="s">
        <v>123</v>
      </c>
      <c r="P106"/>
    </row>
  </sheetData>
  <sheetProtection/>
  <mergeCells count="12">
    <mergeCell ref="E104:P104"/>
    <mergeCell ref="E105:P105"/>
    <mergeCell ref="B9:H9"/>
    <mergeCell ref="A5:P5"/>
    <mergeCell ref="A7:P7"/>
    <mergeCell ref="A9:A10"/>
    <mergeCell ref="I9:P9"/>
    <mergeCell ref="E10:G10"/>
    <mergeCell ref="A1:P1"/>
    <mergeCell ref="A2:P2"/>
    <mergeCell ref="A3:P3"/>
    <mergeCell ref="A4:P4"/>
  </mergeCells>
  <printOptions/>
  <pageMargins left="0.984251968503937" right="0.3937007874015748" top="0.7874015748031497" bottom="0.669291338582677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3"/>
  <sheetViews>
    <sheetView view="pageBreakPreview" zoomScaleSheetLayoutView="100" zoomScalePageLayoutView="0" workbookViewId="0" topLeftCell="A1">
      <selection activeCell="A74" sqref="A74"/>
    </sheetView>
  </sheetViews>
  <sheetFormatPr defaultColWidth="9.00390625" defaultRowHeight="12.75"/>
  <cols>
    <col min="1" max="1" width="41.875" style="52" customWidth="1"/>
    <col min="2" max="3" width="4.625" style="52" customWidth="1"/>
    <col min="4" max="4" width="6.125" style="52" customWidth="1"/>
    <col min="5" max="6" width="4.125" style="52" customWidth="1"/>
    <col min="7" max="7" width="6.25390625" style="52" customWidth="1"/>
    <col min="8" max="8" width="17.00390625" style="53" customWidth="1"/>
    <col min="9" max="9" width="12.125" style="10" hidden="1" customWidth="1"/>
    <col min="10" max="10" width="10.75390625" style="10" hidden="1" customWidth="1"/>
    <col min="11" max="11" width="12.875" style="10" hidden="1" customWidth="1"/>
    <col min="12" max="12" width="13.375" style="10" hidden="1" customWidth="1"/>
    <col min="13" max="14" width="9.875" style="10" hidden="1" customWidth="1"/>
    <col min="15" max="15" width="12.375" style="10" hidden="1" customWidth="1"/>
    <col min="17" max="17" width="10.125" style="0" bestFit="1" customWidth="1"/>
  </cols>
  <sheetData>
    <row r="1" spans="1:15" ht="15.75">
      <c r="A1" s="75" t="s">
        <v>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5" customHeight="1">
      <c r="A2" s="76" t="s">
        <v>89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5.75">
      <c r="A3" s="76" t="s">
        <v>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5.75">
      <c r="A4" s="76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5.75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ht="12" customHeight="1"/>
    <row r="7" spans="1:15" ht="37.5" customHeight="1">
      <c r="A7" s="82" t="s">
        <v>71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5" customHeight="1">
      <c r="A8" s="54"/>
      <c r="B8" s="54"/>
      <c r="C8" s="54"/>
      <c r="D8" s="54"/>
      <c r="E8" s="54"/>
      <c r="F8" s="54"/>
      <c r="G8" s="54"/>
      <c r="H8" s="55" t="s">
        <v>1</v>
      </c>
      <c r="I8" s="8"/>
      <c r="J8" s="8"/>
      <c r="K8" s="8"/>
      <c r="L8" s="8"/>
      <c r="M8" s="8"/>
      <c r="N8" s="8"/>
      <c r="O8" s="8"/>
    </row>
    <row r="9" spans="1:15" ht="30.75" customHeight="1">
      <c r="A9" s="83" t="s">
        <v>2</v>
      </c>
      <c r="B9" s="81" t="s">
        <v>26</v>
      </c>
      <c r="C9" s="81"/>
      <c r="D9" s="81"/>
      <c r="E9" s="81"/>
      <c r="F9" s="81"/>
      <c r="G9" s="81"/>
      <c r="H9" s="88" t="s">
        <v>24</v>
      </c>
      <c r="I9" s="85"/>
      <c r="J9" s="85"/>
      <c r="K9" s="85"/>
      <c r="L9" s="85"/>
      <c r="M9" s="85"/>
      <c r="N9" s="85"/>
      <c r="O9" s="89"/>
    </row>
    <row r="10" spans="1:20" ht="66" customHeight="1">
      <c r="A10" s="84"/>
      <c r="B10" s="57" t="s">
        <v>3</v>
      </c>
      <c r="C10" s="57" t="s">
        <v>4</v>
      </c>
      <c r="D10" s="86" t="s">
        <v>5</v>
      </c>
      <c r="E10" s="86"/>
      <c r="F10" s="86"/>
      <c r="G10" s="58" t="s">
        <v>6</v>
      </c>
      <c r="H10" s="21" t="s">
        <v>53</v>
      </c>
      <c r="I10" s="17" t="s">
        <v>34</v>
      </c>
      <c r="J10" s="17" t="s">
        <v>35</v>
      </c>
      <c r="K10" s="17"/>
      <c r="L10" s="17"/>
      <c r="M10" s="17"/>
      <c r="N10" s="17"/>
      <c r="O10" s="17" t="s">
        <v>31</v>
      </c>
      <c r="R10" s="42"/>
      <c r="S10" s="41"/>
      <c r="T10" s="41"/>
    </row>
    <row r="11" spans="1:20" s="3" customFormat="1" ht="26.25" customHeight="1">
      <c r="A11" s="18" t="s">
        <v>25</v>
      </c>
      <c r="B11" s="19"/>
      <c r="C11" s="19"/>
      <c r="D11" s="20"/>
      <c r="E11" s="20"/>
      <c r="F11" s="20"/>
      <c r="G11" s="27"/>
      <c r="H11" s="22">
        <f>H12+H39+H44+H59+H85+H93</f>
        <v>42775</v>
      </c>
      <c r="I11" s="22" t="e">
        <f>I12+#REF!+I44+I59+I85+#REF!+I93</f>
        <v>#REF!</v>
      </c>
      <c r="J11" s="22" t="e">
        <f>J12+#REF!+J44+J59+J85+#REF!+J93</f>
        <v>#REF!</v>
      </c>
      <c r="K11" s="22" t="e">
        <f>K12+#REF!+K44+K59+K85+#REF!+K93</f>
        <v>#REF!</v>
      </c>
      <c r="L11" s="22" t="e">
        <f>L12+#REF!+L44+L59+L85+#REF!+L93</f>
        <v>#REF!</v>
      </c>
      <c r="M11" s="22" t="e">
        <f>M12+#REF!+M44+M59+M85+#REF!+M93</f>
        <v>#REF!</v>
      </c>
      <c r="N11" s="22" t="e">
        <f>N12+#REF!+N44+N59+N85+#REF!+N93</f>
        <v>#REF!</v>
      </c>
      <c r="O11" s="22" t="e">
        <f>O12+#REF!+O44+O59+O85+#REF!+O93</f>
        <v>#REF!</v>
      </c>
      <c r="P11" s="44"/>
      <c r="Q11" s="16"/>
      <c r="R11" s="43"/>
      <c r="S11" s="43"/>
      <c r="T11" s="43"/>
    </row>
    <row r="12" spans="1:15" ht="21" customHeight="1">
      <c r="A12" s="5" t="s">
        <v>27</v>
      </c>
      <c r="B12" s="21" t="s">
        <v>7</v>
      </c>
      <c r="C12" s="21" t="s">
        <v>10</v>
      </c>
      <c r="D12" s="21" t="s">
        <v>20</v>
      </c>
      <c r="E12" s="21" t="s">
        <v>10</v>
      </c>
      <c r="F12" s="21" t="s">
        <v>10</v>
      </c>
      <c r="G12" s="28" t="s">
        <v>20</v>
      </c>
      <c r="H12" s="22">
        <f>H13+H17+H24+H30+H33+H36</f>
        <v>9749.7</v>
      </c>
      <c r="I12" s="12" t="e">
        <f aca="true" t="shared" si="0" ref="I12:O12">I13+I17+I24</f>
        <v>#REF!</v>
      </c>
      <c r="J12" s="12" t="e">
        <f t="shared" si="0"/>
        <v>#REF!</v>
      </c>
      <c r="K12" s="12" t="e">
        <f t="shared" si="0"/>
        <v>#REF!</v>
      </c>
      <c r="L12" s="12" t="e">
        <f t="shared" si="0"/>
        <v>#REF!</v>
      </c>
      <c r="M12" s="12" t="e">
        <f t="shared" si="0"/>
        <v>#REF!</v>
      </c>
      <c r="N12" s="12" t="e">
        <f t="shared" si="0"/>
        <v>#REF!</v>
      </c>
      <c r="O12" s="12" t="e">
        <f t="shared" si="0"/>
        <v>#REF!</v>
      </c>
    </row>
    <row r="13" spans="1:15" s="4" customFormat="1" ht="63">
      <c r="A13" s="5" t="s">
        <v>29</v>
      </c>
      <c r="B13" s="21" t="s">
        <v>7</v>
      </c>
      <c r="C13" s="21" t="s">
        <v>8</v>
      </c>
      <c r="D13" s="21" t="s">
        <v>20</v>
      </c>
      <c r="E13" s="21" t="s">
        <v>10</v>
      </c>
      <c r="F13" s="21" t="s">
        <v>10</v>
      </c>
      <c r="G13" s="28" t="s">
        <v>20</v>
      </c>
      <c r="H13" s="22">
        <f>H14</f>
        <v>952.2</v>
      </c>
      <c r="I13" s="12">
        <f aca="true" t="shared" si="1" ref="I13:O15">I14</f>
        <v>0</v>
      </c>
      <c r="J13" s="12">
        <f t="shared" si="1"/>
        <v>1238.3</v>
      </c>
      <c r="K13" s="12">
        <f t="shared" si="1"/>
        <v>0</v>
      </c>
      <c r="L13" s="12">
        <f t="shared" si="1"/>
        <v>0</v>
      </c>
      <c r="M13" s="12">
        <f t="shared" si="1"/>
        <v>0</v>
      </c>
      <c r="N13" s="12">
        <f t="shared" si="1"/>
        <v>0</v>
      </c>
      <c r="O13" s="12">
        <f t="shared" si="1"/>
        <v>1238.3</v>
      </c>
    </row>
    <row r="14" spans="1:15" s="4" customFormat="1" ht="79.5" customHeight="1">
      <c r="A14" s="6" t="s">
        <v>21</v>
      </c>
      <c r="B14" s="15" t="s">
        <v>7</v>
      </c>
      <c r="C14" s="15" t="s">
        <v>8</v>
      </c>
      <c r="D14" s="15" t="s">
        <v>22</v>
      </c>
      <c r="E14" s="15" t="s">
        <v>10</v>
      </c>
      <c r="F14" s="15" t="s">
        <v>10</v>
      </c>
      <c r="G14" s="29" t="s">
        <v>20</v>
      </c>
      <c r="H14" s="36">
        <f>H15</f>
        <v>952.2</v>
      </c>
      <c r="I14" s="13">
        <f t="shared" si="1"/>
        <v>0</v>
      </c>
      <c r="J14" s="13">
        <f t="shared" si="1"/>
        <v>1238.3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1"/>
        <v>1238.3</v>
      </c>
    </row>
    <row r="15" spans="1:15" s="4" customFormat="1" ht="15.75">
      <c r="A15" s="6" t="s">
        <v>30</v>
      </c>
      <c r="B15" s="15" t="s">
        <v>7</v>
      </c>
      <c r="C15" s="15" t="s">
        <v>8</v>
      </c>
      <c r="D15" s="15" t="s">
        <v>22</v>
      </c>
      <c r="E15" s="15" t="s">
        <v>9</v>
      </c>
      <c r="F15" s="15" t="s">
        <v>8</v>
      </c>
      <c r="G15" s="29" t="s">
        <v>20</v>
      </c>
      <c r="H15" s="36">
        <f>H16</f>
        <v>952.2</v>
      </c>
      <c r="I15" s="13">
        <f t="shared" si="1"/>
        <v>0</v>
      </c>
      <c r="J15" s="13">
        <f t="shared" si="1"/>
        <v>1238.3</v>
      </c>
      <c r="K15" s="13">
        <f t="shared" si="1"/>
        <v>0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13">
        <f t="shared" si="1"/>
        <v>1238.3</v>
      </c>
    </row>
    <row r="16" spans="1:15" s="4" customFormat="1" ht="110.25">
      <c r="A16" s="6" t="s">
        <v>39</v>
      </c>
      <c r="B16" s="15" t="s">
        <v>7</v>
      </c>
      <c r="C16" s="15" t="s">
        <v>8</v>
      </c>
      <c r="D16" s="15" t="s">
        <v>22</v>
      </c>
      <c r="E16" s="15" t="s">
        <v>9</v>
      </c>
      <c r="F16" s="15" t="s">
        <v>8</v>
      </c>
      <c r="G16" s="29" t="s">
        <v>38</v>
      </c>
      <c r="H16" s="36">
        <v>952.2</v>
      </c>
      <c r="I16" s="13"/>
      <c r="J16" s="13">
        <v>1238.3</v>
      </c>
      <c r="K16" s="13"/>
      <c r="L16" s="13"/>
      <c r="M16" s="13"/>
      <c r="N16" s="13"/>
      <c r="O16" s="11">
        <f>N16+L16+K16+J16+I16</f>
        <v>1238.3</v>
      </c>
    </row>
    <row r="17" spans="1:15" s="4" customFormat="1" ht="78.75">
      <c r="A17" s="5" t="s">
        <v>51</v>
      </c>
      <c r="B17" s="21" t="s">
        <v>7</v>
      </c>
      <c r="C17" s="21" t="s">
        <v>9</v>
      </c>
      <c r="D17" s="21" t="s">
        <v>20</v>
      </c>
      <c r="E17" s="21" t="s">
        <v>10</v>
      </c>
      <c r="F17" s="21" t="s">
        <v>10</v>
      </c>
      <c r="G17" s="28" t="s">
        <v>20</v>
      </c>
      <c r="H17" s="22">
        <f>H18</f>
        <v>2267.8</v>
      </c>
      <c r="I17" s="12" t="e">
        <f aca="true" t="shared" si="2" ref="I17:O17">I18</f>
        <v>#REF!</v>
      </c>
      <c r="J17" s="12" t="e">
        <f t="shared" si="2"/>
        <v>#REF!</v>
      </c>
      <c r="K17" s="12" t="e">
        <f t="shared" si="2"/>
        <v>#REF!</v>
      </c>
      <c r="L17" s="12" t="e">
        <f t="shared" si="2"/>
        <v>#REF!</v>
      </c>
      <c r="M17" s="12" t="e">
        <f t="shared" si="2"/>
        <v>#REF!</v>
      </c>
      <c r="N17" s="12" t="e">
        <f t="shared" si="2"/>
        <v>#REF!</v>
      </c>
      <c r="O17" s="12" t="e">
        <f t="shared" si="2"/>
        <v>#REF!</v>
      </c>
    </row>
    <row r="18" spans="1:15" s="4" customFormat="1" ht="78.75">
      <c r="A18" s="5" t="s">
        <v>21</v>
      </c>
      <c r="B18" s="21" t="s">
        <v>7</v>
      </c>
      <c r="C18" s="21" t="s">
        <v>9</v>
      </c>
      <c r="D18" s="21" t="s">
        <v>22</v>
      </c>
      <c r="E18" s="21" t="s">
        <v>10</v>
      </c>
      <c r="F18" s="21" t="s">
        <v>10</v>
      </c>
      <c r="G18" s="28" t="s">
        <v>20</v>
      </c>
      <c r="H18" s="22">
        <f>H19+H22</f>
        <v>2267.8</v>
      </c>
      <c r="I18" s="13" t="e">
        <f aca="true" t="shared" si="3" ref="I18:O18">I22</f>
        <v>#REF!</v>
      </c>
      <c r="J18" s="13" t="e">
        <f t="shared" si="3"/>
        <v>#REF!</v>
      </c>
      <c r="K18" s="13" t="e">
        <f t="shared" si="3"/>
        <v>#REF!</v>
      </c>
      <c r="L18" s="13" t="e">
        <f t="shared" si="3"/>
        <v>#REF!</v>
      </c>
      <c r="M18" s="13" t="e">
        <f t="shared" si="3"/>
        <v>#REF!</v>
      </c>
      <c r="N18" s="13" t="e">
        <f t="shared" si="3"/>
        <v>#REF!</v>
      </c>
      <c r="O18" s="13" t="e">
        <f t="shared" si="3"/>
        <v>#REF!</v>
      </c>
    </row>
    <row r="19" spans="1:15" s="4" customFormat="1" ht="15.75">
      <c r="A19" s="64" t="s">
        <v>106</v>
      </c>
      <c r="B19" s="21" t="s">
        <v>7</v>
      </c>
      <c r="C19" s="21" t="s">
        <v>9</v>
      </c>
      <c r="D19" s="21" t="s">
        <v>22</v>
      </c>
      <c r="E19" s="21" t="s">
        <v>11</v>
      </c>
      <c r="F19" s="21" t="s">
        <v>8</v>
      </c>
      <c r="G19" s="28" t="s">
        <v>20</v>
      </c>
      <c r="H19" s="22">
        <f>H20+H21</f>
        <v>1480.2</v>
      </c>
      <c r="I19" s="13"/>
      <c r="J19" s="13"/>
      <c r="K19" s="13"/>
      <c r="L19" s="13"/>
      <c r="M19" s="13"/>
      <c r="N19" s="13"/>
      <c r="O19" s="37"/>
    </row>
    <row r="20" spans="1:15" s="4" customFormat="1" ht="110.25">
      <c r="A20" s="6" t="s">
        <v>105</v>
      </c>
      <c r="B20" s="15" t="s">
        <v>7</v>
      </c>
      <c r="C20" s="15" t="s">
        <v>9</v>
      </c>
      <c r="D20" s="15" t="s">
        <v>22</v>
      </c>
      <c r="E20" s="15" t="s">
        <v>11</v>
      </c>
      <c r="F20" s="15" t="s">
        <v>8</v>
      </c>
      <c r="G20" s="29" t="s">
        <v>38</v>
      </c>
      <c r="H20" s="36">
        <v>446.2</v>
      </c>
      <c r="I20" s="13"/>
      <c r="J20" s="13"/>
      <c r="K20" s="13"/>
      <c r="L20" s="13"/>
      <c r="M20" s="13"/>
      <c r="N20" s="13"/>
      <c r="O20" s="37"/>
    </row>
    <row r="21" spans="1:15" s="4" customFormat="1" ht="47.25">
      <c r="A21" s="6" t="s">
        <v>41</v>
      </c>
      <c r="B21" s="15" t="s">
        <v>7</v>
      </c>
      <c r="C21" s="15" t="s">
        <v>9</v>
      </c>
      <c r="D21" s="15" t="s">
        <v>22</v>
      </c>
      <c r="E21" s="15" t="s">
        <v>11</v>
      </c>
      <c r="F21" s="15" t="s">
        <v>8</v>
      </c>
      <c r="G21" s="29" t="s">
        <v>40</v>
      </c>
      <c r="H21" s="36">
        <v>1034</v>
      </c>
      <c r="I21" s="13"/>
      <c r="J21" s="13"/>
      <c r="K21" s="13"/>
      <c r="L21" s="13"/>
      <c r="M21" s="13"/>
      <c r="N21" s="13"/>
      <c r="O21" s="37"/>
    </row>
    <row r="22" spans="1:25" s="4" customFormat="1" ht="31.5">
      <c r="A22" s="5" t="s">
        <v>0</v>
      </c>
      <c r="B22" s="21" t="s">
        <v>7</v>
      </c>
      <c r="C22" s="21" t="s">
        <v>9</v>
      </c>
      <c r="D22" s="21" t="s">
        <v>22</v>
      </c>
      <c r="E22" s="21" t="s">
        <v>15</v>
      </c>
      <c r="F22" s="21" t="s">
        <v>8</v>
      </c>
      <c r="G22" s="28" t="s">
        <v>20</v>
      </c>
      <c r="H22" s="22">
        <f>H23</f>
        <v>787.6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37" t="e">
        <f>#REF!</f>
        <v>#REF!</v>
      </c>
      <c r="P22" s="33"/>
      <c r="Q22" s="33"/>
      <c r="R22" s="33"/>
      <c r="S22" s="33"/>
      <c r="T22" s="38"/>
      <c r="U22" s="33"/>
      <c r="V22" s="33"/>
      <c r="W22" s="33"/>
      <c r="X22" s="33"/>
      <c r="Y22" s="33"/>
    </row>
    <row r="23" spans="1:25" s="4" customFormat="1" ht="110.25">
      <c r="A23" s="6" t="s">
        <v>39</v>
      </c>
      <c r="B23" s="15" t="s">
        <v>7</v>
      </c>
      <c r="C23" s="15" t="s">
        <v>9</v>
      </c>
      <c r="D23" s="15" t="s">
        <v>22</v>
      </c>
      <c r="E23" s="15" t="s">
        <v>15</v>
      </c>
      <c r="F23" s="15" t="s">
        <v>8</v>
      </c>
      <c r="G23" s="29" t="s">
        <v>38</v>
      </c>
      <c r="H23" s="36">
        <v>787.6</v>
      </c>
      <c r="I23" s="13"/>
      <c r="J23" s="13"/>
      <c r="K23" s="13"/>
      <c r="L23" s="13"/>
      <c r="M23" s="13"/>
      <c r="N23" s="13"/>
      <c r="O23" s="39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94.5">
      <c r="A24" s="5" t="s">
        <v>28</v>
      </c>
      <c r="B24" s="21" t="s">
        <v>7</v>
      </c>
      <c r="C24" s="21" t="s">
        <v>11</v>
      </c>
      <c r="D24" s="21" t="s">
        <v>20</v>
      </c>
      <c r="E24" s="21" t="s">
        <v>10</v>
      </c>
      <c r="F24" s="21" t="s">
        <v>10</v>
      </c>
      <c r="G24" s="28" t="s">
        <v>20</v>
      </c>
      <c r="H24" s="22">
        <f>H25</f>
        <v>5779.7</v>
      </c>
      <c r="I24" s="12" t="e">
        <f aca="true" t="shared" si="4" ref="I24:O25">I25</f>
        <v>#REF!</v>
      </c>
      <c r="J24" s="12" t="e">
        <f t="shared" si="4"/>
        <v>#REF!</v>
      </c>
      <c r="K24" s="12" t="e">
        <f t="shared" si="4"/>
        <v>#REF!</v>
      </c>
      <c r="L24" s="12" t="e">
        <f t="shared" si="4"/>
        <v>#REF!</v>
      </c>
      <c r="M24" s="12" t="e">
        <f t="shared" si="4"/>
        <v>#REF!</v>
      </c>
      <c r="N24" s="12" t="e">
        <f t="shared" si="4"/>
        <v>#REF!</v>
      </c>
      <c r="O24" s="40" t="e">
        <f t="shared" si="4"/>
        <v>#REF!</v>
      </c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78.75">
      <c r="A25" s="5" t="s">
        <v>21</v>
      </c>
      <c r="B25" s="21" t="s">
        <v>7</v>
      </c>
      <c r="C25" s="21" t="s">
        <v>11</v>
      </c>
      <c r="D25" s="21" t="s">
        <v>22</v>
      </c>
      <c r="E25" s="21" t="s">
        <v>10</v>
      </c>
      <c r="F25" s="21" t="s">
        <v>10</v>
      </c>
      <c r="G25" s="28" t="s">
        <v>20</v>
      </c>
      <c r="H25" s="22">
        <f>H26</f>
        <v>5779.7</v>
      </c>
      <c r="I25" s="13" t="e">
        <f t="shared" si="4"/>
        <v>#REF!</v>
      </c>
      <c r="J25" s="13" t="e">
        <f t="shared" si="4"/>
        <v>#REF!</v>
      </c>
      <c r="K25" s="13" t="e">
        <f t="shared" si="4"/>
        <v>#REF!</v>
      </c>
      <c r="L25" s="13" t="e">
        <f t="shared" si="4"/>
        <v>#REF!</v>
      </c>
      <c r="M25" s="13" t="e">
        <f t="shared" si="4"/>
        <v>#REF!</v>
      </c>
      <c r="N25" s="13" t="e">
        <f t="shared" si="4"/>
        <v>#REF!</v>
      </c>
      <c r="O25" s="37" t="e">
        <f t="shared" si="4"/>
        <v>#REF!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5.75">
      <c r="A26" s="5" t="s">
        <v>19</v>
      </c>
      <c r="B26" s="21" t="s">
        <v>7</v>
      </c>
      <c r="C26" s="21" t="s">
        <v>11</v>
      </c>
      <c r="D26" s="21" t="s">
        <v>22</v>
      </c>
      <c r="E26" s="21" t="s">
        <v>11</v>
      </c>
      <c r="F26" s="21" t="s">
        <v>8</v>
      </c>
      <c r="G26" s="28" t="s">
        <v>20</v>
      </c>
      <c r="H26" s="22">
        <f>H27+H28+H29</f>
        <v>5779.7</v>
      </c>
      <c r="I26" s="13" t="e">
        <f>I27+#REF!+I28+I29</f>
        <v>#REF!</v>
      </c>
      <c r="J26" s="13" t="e">
        <f>J27+#REF!+J28+J29</f>
        <v>#REF!</v>
      </c>
      <c r="K26" s="13" t="e">
        <f>K27+#REF!+K28+K29</f>
        <v>#REF!</v>
      </c>
      <c r="L26" s="13" t="e">
        <f>L27+#REF!+L28+L29</f>
        <v>#REF!</v>
      </c>
      <c r="M26" s="13" t="e">
        <f>M27+#REF!+M28+M29</f>
        <v>#REF!</v>
      </c>
      <c r="N26" s="13" t="e">
        <f>N27+#REF!+N28+N29</f>
        <v>#REF!</v>
      </c>
      <c r="O26" s="37" t="e">
        <f>O27+#REF!+O28+O29</f>
        <v>#REF!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15" ht="110.25">
      <c r="A27" s="6" t="s">
        <v>39</v>
      </c>
      <c r="B27" s="15" t="s">
        <v>7</v>
      </c>
      <c r="C27" s="15" t="s">
        <v>11</v>
      </c>
      <c r="D27" s="15" t="s">
        <v>22</v>
      </c>
      <c r="E27" s="15" t="s">
        <v>11</v>
      </c>
      <c r="F27" s="15" t="s">
        <v>8</v>
      </c>
      <c r="G27" s="29" t="s">
        <v>38</v>
      </c>
      <c r="H27" s="36">
        <v>3898.3</v>
      </c>
      <c r="I27" s="13"/>
      <c r="J27" s="13">
        <v>18996.6</v>
      </c>
      <c r="K27" s="13"/>
      <c r="L27" s="13"/>
      <c r="M27" s="13"/>
      <c r="N27" s="13"/>
      <c r="O27" s="11">
        <f>N27+L27+K27+J27+I27</f>
        <v>18996.6</v>
      </c>
    </row>
    <row r="28" spans="1:15" ht="47.25">
      <c r="A28" s="6" t="s">
        <v>41</v>
      </c>
      <c r="B28" s="15" t="s">
        <v>7</v>
      </c>
      <c r="C28" s="15" t="s">
        <v>11</v>
      </c>
      <c r="D28" s="15" t="s">
        <v>22</v>
      </c>
      <c r="E28" s="15" t="s">
        <v>11</v>
      </c>
      <c r="F28" s="15" t="s">
        <v>8</v>
      </c>
      <c r="G28" s="29" t="s">
        <v>40</v>
      </c>
      <c r="H28" s="36">
        <v>1850.6</v>
      </c>
      <c r="I28" s="13"/>
      <c r="J28" s="13">
        <v>4923.3</v>
      </c>
      <c r="K28" s="13"/>
      <c r="L28" s="13"/>
      <c r="M28" s="13"/>
      <c r="N28" s="13"/>
      <c r="O28" s="11">
        <f>N28+L28+K28+J28+I28</f>
        <v>4923.3</v>
      </c>
    </row>
    <row r="29" spans="1:15" ht="31.5">
      <c r="A29" s="6" t="s">
        <v>69</v>
      </c>
      <c r="B29" s="15" t="s">
        <v>7</v>
      </c>
      <c r="C29" s="15" t="s">
        <v>11</v>
      </c>
      <c r="D29" s="15" t="s">
        <v>22</v>
      </c>
      <c r="E29" s="15" t="s">
        <v>11</v>
      </c>
      <c r="F29" s="15" t="s">
        <v>8</v>
      </c>
      <c r="G29" s="29" t="s">
        <v>70</v>
      </c>
      <c r="H29" s="36">
        <v>30.8</v>
      </c>
      <c r="I29" s="13"/>
      <c r="J29" s="13">
        <v>307.7</v>
      </c>
      <c r="K29" s="13"/>
      <c r="L29" s="13"/>
      <c r="M29" s="13"/>
      <c r="N29" s="13"/>
      <c r="O29" s="11">
        <f>N29+L29+K29+J29+I29</f>
        <v>307.7</v>
      </c>
    </row>
    <row r="30" spans="1:15" ht="31.5">
      <c r="A30" s="5" t="s">
        <v>91</v>
      </c>
      <c r="B30" s="21" t="s">
        <v>7</v>
      </c>
      <c r="C30" s="21" t="s">
        <v>92</v>
      </c>
      <c r="D30" s="21" t="s">
        <v>20</v>
      </c>
      <c r="E30" s="21" t="s">
        <v>10</v>
      </c>
      <c r="F30" s="21" t="s">
        <v>10</v>
      </c>
      <c r="G30" s="28" t="s">
        <v>10</v>
      </c>
      <c r="H30" s="22">
        <f>H31</f>
        <v>400</v>
      </c>
      <c r="I30" s="13"/>
      <c r="J30" s="13"/>
      <c r="K30" s="13"/>
      <c r="L30" s="13"/>
      <c r="M30" s="13"/>
      <c r="N30" s="13"/>
      <c r="O30" s="11"/>
    </row>
    <row r="31" spans="1:15" ht="47.25">
      <c r="A31" s="5" t="s">
        <v>93</v>
      </c>
      <c r="B31" s="21" t="s">
        <v>7</v>
      </c>
      <c r="C31" s="21" t="s">
        <v>92</v>
      </c>
      <c r="D31" s="21" t="s">
        <v>94</v>
      </c>
      <c r="E31" s="21" t="s">
        <v>10</v>
      </c>
      <c r="F31" s="21" t="s">
        <v>8</v>
      </c>
      <c r="G31" s="21" t="s">
        <v>20</v>
      </c>
      <c r="H31" s="22">
        <f>H32</f>
        <v>400</v>
      </c>
      <c r="I31" s="13"/>
      <c r="J31" s="13"/>
      <c r="K31" s="13"/>
      <c r="L31" s="13"/>
      <c r="M31" s="13"/>
      <c r="N31" s="13"/>
      <c r="O31" s="11"/>
    </row>
    <row r="32" spans="1:15" ht="47.25">
      <c r="A32" s="6" t="s">
        <v>108</v>
      </c>
      <c r="B32" s="15" t="s">
        <v>7</v>
      </c>
      <c r="C32" s="15" t="s">
        <v>92</v>
      </c>
      <c r="D32" s="15" t="s">
        <v>94</v>
      </c>
      <c r="E32" s="15" t="s">
        <v>10</v>
      </c>
      <c r="F32" s="15" t="s">
        <v>8</v>
      </c>
      <c r="G32" s="15" t="s">
        <v>109</v>
      </c>
      <c r="H32" s="36">
        <v>400</v>
      </c>
      <c r="I32" s="13"/>
      <c r="J32" s="13"/>
      <c r="K32" s="13"/>
      <c r="L32" s="13"/>
      <c r="M32" s="13"/>
      <c r="N32" s="13"/>
      <c r="O32" s="11"/>
    </row>
    <row r="33" spans="1:15" ht="15.75">
      <c r="A33" s="35" t="s">
        <v>81</v>
      </c>
      <c r="B33" s="21" t="s">
        <v>7</v>
      </c>
      <c r="C33" s="21" t="s">
        <v>15</v>
      </c>
      <c r="D33" s="21" t="s">
        <v>10</v>
      </c>
      <c r="E33" s="21" t="s">
        <v>10</v>
      </c>
      <c r="F33" s="21" t="s">
        <v>10</v>
      </c>
      <c r="G33" s="28" t="s">
        <v>20</v>
      </c>
      <c r="H33" s="22">
        <f>H34</f>
        <v>150</v>
      </c>
      <c r="I33" s="13"/>
      <c r="J33" s="13"/>
      <c r="K33" s="13"/>
      <c r="L33" s="13"/>
      <c r="M33" s="13"/>
      <c r="N33" s="13"/>
      <c r="O33" s="11"/>
    </row>
    <row r="34" spans="1:15" ht="28.5">
      <c r="A34" s="34" t="s">
        <v>82</v>
      </c>
      <c r="B34" s="15" t="s">
        <v>7</v>
      </c>
      <c r="C34" s="15" t="s">
        <v>15</v>
      </c>
      <c r="D34" s="15" t="s">
        <v>83</v>
      </c>
      <c r="E34" s="15" t="s">
        <v>12</v>
      </c>
      <c r="F34" s="15" t="s">
        <v>10</v>
      </c>
      <c r="G34" s="29" t="s">
        <v>20</v>
      </c>
      <c r="H34" s="36">
        <f>H35</f>
        <v>150</v>
      </c>
      <c r="I34" s="13"/>
      <c r="J34" s="13"/>
      <c r="K34" s="13"/>
      <c r="L34" s="13"/>
      <c r="M34" s="13"/>
      <c r="N34" s="13"/>
      <c r="O34" s="11"/>
    </row>
    <row r="35" spans="1:15" ht="15.75">
      <c r="A35" s="6" t="s">
        <v>43</v>
      </c>
      <c r="B35" s="15" t="s">
        <v>7</v>
      </c>
      <c r="C35" s="15" t="s">
        <v>15</v>
      </c>
      <c r="D35" s="15" t="s">
        <v>83</v>
      </c>
      <c r="E35" s="15" t="s">
        <v>12</v>
      </c>
      <c r="F35" s="15" t="s">
        <v>8</v>
      </c>
      <c r="G35" s="15" t="s">
        <v>97</v>
      </c>
      <c r="H35" s="36">
        <v>150</v>
      </c>
      <c r="I35" s="13"/>
      <c r="J35" s="13"/>
      <c r="K35" s="13"/>
      <c r="L35" s="13"/>
      <c r="M35" s="13"/>
      <c r="N35" s="13"/>
      <c r="O35" s="11"/>
    </row>
    <row r="36" spans="1:15" ht="30">
      <c r="A36" s="35" t="s">
        <v>84</v>
      </c>
      <c r="B36" s="21" t="s">
        <v>7</v>
      </c>
      <c r="C36" s="21" t="s">
        <v>86</v>
      </c>
      <c r="D36" s="21" t="s">
        <v>10</v>
      </c>
      <c r="E36" s="21" t="s">
        <v>10</v>
      </c>
      <c r="F36" s="21" t="s">
        <v>10</v>
      </c>
      <c r="G36" s="28" t="s">
        <v>20</v>
      </c>
      <c r="H36" s="22">
        <f>H37</f>
        <v>200</v>
      </c>
      <c r="I36" s="13"/>
      <c r="J36" s="13"/>
      <c r="K36" s="13"/>
      <c r="L36" s="13"/>
      <c r="M36" s="13"/>
      <c r="N36" s="13"/>
      <c r="O36" s="11"/>
    </row>
    <row r="37" spans="1:15" ht="42.75">
      <c r="A37" s="34" t="s">
        <v>85</v>
      </c>
      <c r="B37" s="15" t="s">
        <v>7</v>
      </c>
      <c r="C37" s="15" t="s">
        <v>86</v>
      </c>
      <c r="D37" s="15" t="s">
        <v>87</v>
      </c>
      <c r="E37" s="15" t="s">
        <v>8</v>
      </c>
      <c r="F37" s="15" t="s">
        <v>10</v>
      </c>
      <c r="G37" s="29" t="s">
        <v>20</v>
      </c>
      <c r="H37" s="36">
        <f>H38</f>
        <v>200</v>
      </c>
      <c r="I37" s="13"/>
      <c r="J37" s="13"/>
      <c r="K37" s="13"/>
      <c r="L37" s="13"/>
      <c r="M37" s="13"/>
      <c r="N37" s="13"/>
      <c r="O37" s="11"/>
    </row>
    <row r="38" spans="1:15" ht="47.25">
      <c r="A38" s="6" t="s">
        <v>41</v>
      </c>
      <c r="B38" s="15" t="s">
        <v>7</v>
      </c>
      <c r="C38" s="15" t="s">
        <v>86</v>
      </c>
      <c r="D38" s="15" t="s">
        <v>87</v>
      </c>
      <c r="E38" s="15" t="s">
        <v>8</v>
      </c>
      <c r="F38" s="15" t="s">
        <v>10</v>
      </c>
      <c r="G38" s="29" t="s">
        <v>40</v>
      </c>
      <c r="H38" s="36">
        <v>200</v>
      </c>
      <c r="I38" s="13"/>
      <c r="J38" s="13"/>
      <c r="K38" s="13"/>
      <c r="L38" s="13"/>
      <c r="M38" s="13"/>
      <c r="N38" s="13"/>
      <c r="O38" s="11"/>
    </row>
    <row r="39" spans="1:15" ht="31.5">
      <c r="A39" s="5" t="s">
        <v>62</v>
      </c>
      <c r="B39" s="59" t="s">
        <v>9</v>
      </c>
      <c r="C39" s="59" t="s">
        <v>10</v>
      </c>
      <c r="D39" s="21" t="s">
        <v>20</v>
      </c>
      <c r="E39" s="21" t="s">
        <v>10</v>
      </c>
      <c r="F39" s="21" t="s">
        <v>10</v>
      </c>
      <c r="G39" s="28" t="s">
        <v>20</v>
      </c>
      <c r="H39" s="22">
        <f>H40</f>
        <v>182.9</v>
      </c>
      <c r="I39" s="13"/>
      <c r="J39" s="13"/>
      <c r="K39" s="13"/>
      <c r="L39" s="13"/>
      <c r="M39" s="13"/>
      <c r="N39" s="13"/>
      <c r="O39" s="11"/>
    </row>
    <row r="40" spans="1:15" ht="84.75" customHeight="1">
      <c r="A40" s="6" t="s">
        <v>66</v>
      </c>
      <c r="B40" s="60" t="s">
        <v>9</v>
      </c>
      <c r="C40" s="60" t="s">
        <v>13</v>
      </c>
      <c r="D40" s="15" t="s">
        <v>20</v>
      </c>
      <c r="E40" s="15" t="s">
        <v>10</v>
      </c>
      <c r="F40" s="15" t="s">
        <v>10</v>
      </c>
      <c r="G40" s="29" t="s">
        <v>20</v>
      </c>
      <c r="H40" s="36">
        <v>182.9</v>
      </c>
      <c r="I40" s="13"/>
      <c r="J40" s="13"/>
      <c r="K40" s="13"/>
      <c r="L40" s="13"/>
      <c r="M40" s="13"/>
      <c r="N40" s="13"/>
      <c r="O40" s="11"/>
    </row>
    <row r="41" spans="1:15" ht="60.75" customHeight="1">
      <c r="A41" s="6" t="s">
        <v>63</v>
      </c>
      <c r="B41" s="60" t="s">
        <v>9</v>
      </c>
      <c r="C41" s="60" t="s">
        <v>13</v>
      </c>
      <c r="D41" s="15" t="s">
        <v>64</v>
      </c>
      <c r="E41" s="15" t="s">
        <v>10</v>
      </c>
      <c r="F41" s="15" t="s">
        <v>10</v>
      </c>
      <c r="G41" s="29" t="s">
        <v>20</v>
      </c>
      <c r="H41" s="36">
        <v>182.9</v>
      </c>
      <c r="I41" s="13"/>
      <c r="J41" s="13"/>
      <c r="K41" s="13"/>
      <c r="L41" s="13"/>
      <c r="M41" s="13"/>
      <c r="N41" s="13"/>
      <c r="O41" s="11"/>
    </row>
    <row r="42" spans="1:15" ht="84" customHeight="1">
      <c r="A42" s="6" t="s">
        <v>67</v>
      </c>
      <c r="B42" s="60" t="s">
        <v>9</v>
      </c>
      <c r="C42" s="60" t="s">
        <v>13</v>
      </c>
      <c r="D42" s="15" t="s">
        <v>64</v>
      </c>
      <c r="E42" s="15" t="s">
        <v>7</v>
      </c>
      <c r="F42" s="15" t="s">
        <v>10</v>
      </c>
      <c r="G42" s="29" t="s">
        <v>20</v>
      </c>
      <c r="H42" s="36">
        <v>182.9</v>
      </c>
      <c r="I42" s="13"/>
      <c r="J42" s="13"/>
      <c r="K42" s="13"/>
      <c r="L42" s="13"/>
      <c r="M42" s="13"/>
      <c r="N42" s="13"/>
      <c r="O42" s="11"/>
    </row>
    <row r="43" spans="1:15" ht="47.25">
      <c r="A43" s="6" t="s">
        <v>41</v>
      </c>
      <c r="B43" s="60" t="s">
        <v>9</v>
      </c>
      <c r="C43" s="60" t="s">
        <v>13</v>
      </c>
      <c r="D43" s="15" t="s">
        <v>64</v>
      </c>
      <c r="E43" s="15" t="s">
        <v>7</v>
      </c>
      <c r="F43" s="15" t="s">
        <v>10</v>
      </c>
      <c r="G43" s="29" t="s">
        <v>40</v>
      </c>
      <c r="H43" s="36">
        <v>182.9</v>
      </c>
      <c r="I43" s="13"/>
      <c r="J43" s="13"/>
      <c r="K43" s="13"/>
      <c r="L43" s="13"/>
      <c r="M43" s="13"/>
      <c r="N43" s="13"/>
      <c r="O43" s="11"/>
    </row>
    <row r="44" spans="1:15" s="4" customFormat="1" ht="15.75">
      <c r="A44" s="5" t="s">
        <v>18</v>
      </c>
      <c r="B44" s="21" t="s">
        <v>11</v>
      </c>
      <c r="C44" s="21" t="s">
        <v>10</v>
      </c>
      <c r="D44" s="21" t="s">
        <v>20</v>
      </c>
      <c r="E44" s="21" t="s">
        <v>10</v>
      </c>
      <c r="F44" s="21" t="s">
        <v>10</v>
      </c>
      <c r="G44" s="28" t="s">
        <v>20</v>
      </c>
      <c r="H44" s="22">
        <f>H45+H49+H56</f>
        <v>7966.4</v>
      </c>
      <c r="I44" s="12">
        <f aca="true" t="shared" si="5" ref="I44:O44">I49</f>
        <v>0</v>
      </c>
      <c r="J44" s="12">
        <f t="shared" si="5"/>
        <v>3544.1</v>
      </c>
      <c r="K44" s="12">
        <f t="shared" si="5"/>
        <v>0</v>
      </c>
      <c r="L44" s="12">
        <f t="shared" si="5"/>
        <v>0</v>
      </c>
      <c r="M44" s="12">
        <f t="shared" si="5"/>
        <v>0</v>
      </c>
      <c r="N44" s="12">
        <f t="shared" si="5"/>
        <v>0</v>
      </c>
      <c r="O44" s="12">
        <f t="shared" si="5"/>
        <v>3544.1</v>
      </c>
    </row>
    <row r="45" spans="1:15" s="4" customFormat="1" ht="15.75">
      <c r="A45" s="5" t="s">
        <v>73</v>
      </c>
      <c r="B45" s="21" t="s">
        <v>11</v>
      </c>
      <c r="C45" s="21" t="s">
        <v>14</v>
      </c>
      <c r="D45" s="21" t="s">
        <v>20</v>
      </c>
      <c r="E45" s="21" t="s">
        <v>10</v>
      </c>
      <c r="F45" s="21" t="s">
        <v>10</v>
      </c>
      <c r="G45" s="28" t="s">
        <v>20</v>
      </c>
      <c r="H45" s="22">
        <f>H46</f>
        <v>462.9</v>
      </c>
      <c r="I45" s="12"/>
      <c r="J45" s="12"/>
      <c r="K45" s="12"/>
      <c r="L45" s="12"/>
      <c r="M45" s="12"/>
      <c r="N45" s="12"/>
      <c r="O45" s="12"/>
    </row>
    <row r="46" spans="1:15" s="4" customFormat="1" ht="28.5">
      <c r="A46" s="34" t="s">
        <v>74</v>
      </c>
      <c r="B46" s="15" t="s">
        <v>11</v>
      </c>
      <c r="C46" s="15" t="s">
        <v>14</v>
      </c>
      <c r="D46" s="15" t="s">
        <v>88</v>
      </c>
      <c r="E46" s="15" t="s">
        <v>8</v>
      </c>
      <c r="F46" s="15" t="s">
        <v>10</v>
      </c>
      <c r="G46" s="29" t="s">
        <v>20</v>
      </c>
      <c r="H46" s="36">
        <f>H47</f>
        <v>462.9</v>
      </c>
      <c r="I46" s="12"/>
      <c r="J46" s="12"/>
      <c r="K46" s="12"/>
      <c r="L46" s="12"/>
      <c r="M46" s="12"/>
      <c r="N46" s="12"/>
      <c r="O46" s="12"/>
    </row>
    <row r="47" spans="1:15" s="4" customFormat="1" ht="15.75">
      <c r="A47" s="34" t="s">
        <v>75</v>
      </c>
      <c r="B47" s="15" t="s">
        <v>11</v>
      </c>
      <c r="C47" s="15" t="s">
        <v>14</v>
      </c>
      <c r="D47" s="15" t="s">
        <v>88</v>
      </c>
      <c r="E47" s="15" t="s">
        <v>8</v>
      </c>
      <c r="F47" s="15" t="s">
        <v>10</v>
      </c>
      <c r="G47" s="29" t="s">
        <v>20</v>
      </c>
      <c r="H47" s="36">
        <f>H48</f>
        <v>462.9</v>
      </c>
      <c r="I47" s="12"/>
      <c r="J47" s="12"/>
      <c r="K47" s="12"/>
      <c r="L47" s="12"/>
      <c r="M47" s="12"/>
      <c r="N47" s="12"/>
      <c r="O47" s="12"/>
    </row>
    <row r="48" spans="1:15" s="4" customFormat="1" ht="57">
      <c r="A48" s="34" t="s">
        <v>110</v>
      </c>
      <c r="B48" s="15" t="s">
        <v>11</v>
      </c>
      <c r="C48" s="15" t="s">
        <v>14</v>
      </c>
      <c r="D48" s="15" t="s">
        <v>88</v>
      </c>
      <c r="E48" s="15" t="s">
        <v>8</v>
      </c>
      <c r="F48" s="15" t="s">
        <v>10</v>
      </c>
      <c r="G48" s="29" t="s">
        <v>101</v>
      </c>
      <c r="H48" s="36">
        <v>462.9</v>
      </c>
      <c r="I48" s="12"/>
      <c r="J48" s="12"/>
      <c r="K48" s="12"/>
      <c r="L48" s="12"/>
      <c r="M48" s="12"/>
      <c r="N48" s="12"/>
      <c r="O48" s="12"/>
    </row>
    <row r="49" spans="1:15" s="4" customFormat="1" ht="31.5">
      <c r="A49" s="5" t="s">
        <v>32</v>
      </c>
      <c r="B49" s="21" t="s">
        <v>11</v>
      </c>
      <c r="C49" s="21" t="s">
        <v>13</v>
      </c>
      <c r="D49" s="21" t="s">
        <v>20</v>
      </c>
      <c r="E49" s="21" t="s">
        <v>10</v>
      </c>
      <c r="F49" s="21" t="s">
        <v>10</v>
      </c>
      <c r="G49" s="28" t="s">
        <v>20</v>
      </c>
      <c r="H49" s="22">
        <f>H50</f>
        <v>6853.5</v>
      </c>
      <c r="I49" s="13">
        <f aca="true" t="shared" si="6" ref="I49:O52">I50</f>
        <v>0</v>
      </c>
      <c r="J49" s="13">
        <f t="shared" si="6"/>
        <v>3544.1</v>
      </c>
      <c r="K49" s="13">
        <f t="shared" si="6"/>
        <v>0</v>
      </c>
      <c r="L49" s="13">
        <f t="shared" si="6"/>
        <v>0</v>
      </c>
      <c r="M49" s="13">
        <f t="shared" si="6"/>
        <v>0</v>
      </c>
      <c r="N49" s="13">
        <f t="shared" si="6"/>
        <v>0</v>
      </c>
      <c r="O49" s="13">
        <f t="shared" si="6"/>
        <v>3544.1</v>
      </c>
    </row>
    <row r="50" spans="1:15" s="4" customFormat="1" ht="15.75">
      <c r="A50" s="5" t="s">
        <v>44</v>
      </c>
      <c r="B50" s="21" t="s">
        <v>11</v>
      </c>
      <c r="C50" s="21" t="s">
        <v>13</v>
      </c>
      <c r="D50" s="21" t="s">
        <v>42</v>
      </c>
      <c r="E50" s="21" t="s">
        <v>10</v>
      </c>
      <c r="F50" s="21" t="s">
        <v>10</v>
      </c>
      <c r="G50" s="28" t="s">
        <v>20</v>
      </c>
      <c r="H50" s="22">
        <f>H51</f>
        <v>6853.5</v>
      </c>
      <c r="I50" s="13">
        <f aca="true" t="shared" si="7" ref="I50:O50">I52</f>
        <v>0</v>
      </c>
      <c r="J50" s="13">
        <f t="shared" si="7"/>
        <v>3544.1</v>
      </c>
      <c r="K50" s="13">
        <f t="shared" si="7"/>
        <v>0</v>
      </c>
      <c r="L50" s="13">
        <f t="shared" si="7"/>
        <v>0</v>
      </c>
      <c r="M50" s="13">
        <f t="shared" si="7"/>
        <v>0</v>
      </c>
      <c r="N50" s="13">
        <f t="shared" si="7"/>
        <v>0</v>
      </c>
      <c r="O50" s="13">
        <f t="shared" si="7"/>
        <v>3544.1</v>
      </c>
    </row>
    <row r="51" spans="1:15" s="4" customFormat="1" ht="63">
      <c r="A51" s="6" t="s">
        <v>68</v>
      </c>
      <c r="B51" s="15" t="s">
        <v>11</v>
      </c>
      <c r="C51" s="15" t="s">
        <v>13</v>
      </c>
      <c r="D51" s="15" t="s">
        <v>42</v>
      </c>
      <c r="E51" s="15" t="s">
        <v>8</v>
      </c>
      <c r="F51" s="15" t="s">
        <v>10</v>
      </c>
      <c r="G51" s="29" t="s">
        <v>20</v>
      </c>
      <c r="H51" s="36">
        <f>H52+H54</f>
        <v>6853.5</v>
      </c>
      <c r="I51" s="13"/>
      <c r="J51" s="13"/>
      <c r="K51" s="13"/>
      <c r="L51" s="13"/>
      <c r="M51" s="13"/>
      <c r="N51" s="13"/>
      <c r="O51" s="13"/>
    </row>
    <row r="52" spans="1:15" s="4" customFormat="1" ht="63">
      <c r="A52" s="6" t="s">
        <v>68</v>
      </c>
      <c r="B52" s="15" t="s">
        <v>11</v>
      </c>
      <c r="C52" s="15" t="s">
        <v>13</v>
      </c>
      <c r="D52" s="15" t="s">
        <v>42</v>
      </c>
      <c r="E52" s="15" t="s">
        <v>8</v>
      </c>
      <c r="F52" s="15" t="s">
        <v>8</v>
      </c>
      <c r="G52" s="29" t="s">
        <v>20</v>
      </c>
      <c r="H52" s="36">
        <f>H53</f>
        <v>4828.3</v>
      </c>
      <c r="I52" s="13">
        <f t="shared" si="6"/>
        <v>0</v>
      </c>
      <c r="J52" s="13">
        <f t="shared" si="6"/>
        <v>3544.1</v>
      </c>
      <c r="K52" s="13">
        <f t="shared" si="6"/>
        <v>0</v>
      </c>
      <c r="L52" s="13">
        <f t="shared" si="6"/>
        <v>0</v>
      </c>
      <c r="M52" s="13">
        <f t="shared" si="6"/>
        <v>0</v>
      </c>
      <c r="N52" s="13">
        <f t="shared" si="6"/>
        <v>0</v>
      </c>
      <c r="O52" s="13">
        <f t="shared" si="6"/>
        <v>3544.1</v>
      </c>
    </row>
    <row r="53" spans="1:15" s="4" customFormat="1" ht="47.25">
      <c r="A53" s="6" t="s">
        <v>41</v>
      </c>
      <c r="B53" s="15" t="s">
        <v>11</v>
      </c>
      <c r="C53" s="15" t="s">
        <v>13</v>
      </c>
      <c r="D53" s="15" t="s">
        <v>42</v>
      </c>
      <c r="E53" s="15" t="s">
        <v>8</v>
      </c>
      <c r="F53" s="15" t="s">
        <v>8</v>
      </c>
      <c r="G53" s="29" t="s">
        <v>40</v>
      </c>
      <c r="H53" s="36">
        <f>5737.2-908.9</f>
        <v>4828.3</v>
      </c>
      <c r="I53" s="13"/>
      <c r="J53" s="13">
        <v>3544.1</v>
      </c>
      <c r="K53" s="13"/>
      <c r="L53" s="13"/>
      <c r="M53" s="13"/>
      <c r="N53" s="13"/>
      <c r="O53" s="11">
        <f>N53+L53+K53+J53+I53</f>
        <v>3544.1</v>
      </c>
    </row>
    <row r="54" spans="1:15" s="4" customFormat="1" ht="63">
      <c r="A54" s="6" t="s">
        <v>107</v>
      </c>
      <c r="B54" s="15" t="s">
        <v>11</v>
      </c>
      <c r="C54" s="15" t="s">
        <v>13</v>
      </c>
      <c r="D54" s="15" t="s">
        <v>42</v>
      </c>
      <c r="E54" s="15" t="s">
        <v>8</v>
      </c>
      <c r="F54" s="15" t="s">
        <v>111</v>
      </c>
      <c r="G54" s="29" t="s">
        <v>20</v>
      </c>
      <c r="H54" s="36">
        <f>H55</f>
        <v>2025.1999999999998</v>
      </c>
      <c r="I54" s="13"/>
      <c r="J54" s="13"/>
      <c r="K54" s="13"/>
      <c r="L54" s="13"/>
      <c r="M54" s="13"/>
      <c r="N54" s="13"/>
      <c r="O54" s="11"/>
    </row>
    <row r="55" spans="1:15" s="4" customFormat="1" ht="47.25">
      <c r="A55" s="6" t="s">
        <v>41</v>
      </c>
      <c r="B55" s="15" t="s">
        <v>11</v>
      </c>
      <c r="C55" s="15" t="s">
        <v>13</v>
      </c>
      <c r="D55" s="15" t="s">
        <v>42</v>
      </c>
      <c r="E55" s="15" t="s">
        <v>8</v>
      </c>
      <c r="F55" s="15" t="s">
        <v>111</v>
      </c>
      <c r="G55" s="29" t="s">
        <v>40</v>
      </c>
      <c r="H55" s="36">
        <f>1116.3+908.9</f>
        <v>2025.1999999999998</v>
      </c>
      <c r="I55" s="13"/>
      <c r="J55" s="13"/>
      <c r="K55" s="13"/>
      <c r="L55" s="13"/>
      <c r="M55" s="13"/>
      <c r="N55" s="13"/>
      <c r="O55" s="11"/>
    </row>
    <row r="56" spans="1:15" s="4" customFormat="1" ht="31.5">
      <c r="A56" s="5" t="s">
        <v>114</v>
      </c>
      <c r="B56" s="21" t="s">
        <v>11</v>
      </c>
      <c r="C56" s="21" t="s">
        <v>115</v>
      </c>
      <c r="D56" s="21" t="s">
        <v>20</v>
      </c>
      <c r="E56" s="21" t="s">
        <v>10</v>
      </c>
      <c r="F56" s="21" t="s">
        <v>10</v>
      </c>
      <c r="G56" s="28" t="s">
        <v>20</v>
      </c>
      <c r="H56" s="22">
        <f>H57</f>
        <v>650</v>
      </c>
      <c r="I56" s="13"/>
      <c r="J56" s="13"/>
      <c r="K56" s="13"/>
      <c r="L56" s="13"/>
      <c r="M56" s="13"/>
      <c r="N56" s="13"/>
      <c r="O56" s="11"/>
    </row>
    <row r="57" spans="1:15" s="4" customFormat="1" ht="31.5">
      <c r="A57" s="5" t="s">
        <v>116</v>
      </c>
      <c r="B57" s="21" t="s">
        <v>11</v>
      </c>
      <c r="C57" s="21" t="s">
        <v>115</v>
      </c>
      <c r="D57" s="21" t="s">
        <v>117</v>
      </c>
      <c r="E57" s="21" t="s">
        <v>9</v>
      </c>
      <c r="F57" s="21" t="s">
        <v>10</v>
      </c>
      <c r="G57" s="28" t="s">
        <v>20</v>
      </c>
      <c r="H57" s="22">
        <f>H58</f>
        <v>650</v>
      </c>
      <c r="I57" s="13"/>
      <c r="J57" s="13"/>
      <c r="K57" s="13"/>
      <c r="L57" s="13"/>
      <c r="M57" s="13"/>
      <c r="N57" s="13"/>
      <c r="O57" s="11"/>
    </row>
    <row r="58" spans="1:15" s="4" customFormat="1" ht="47.25">
      <c r="A58" s="6" t="s">
        <v>41</v>
      </c>
      <c r="B58" s="15" t="s">
        <v>11</v>
      </c>
      <c r="C58" s="15" t="s">
        <v>115</v>
      </c>
      <c r="D58" s="15" t="s">
        <v>117</v>
      </c>
      <c r="E58" s="15" t="s">
        <v>9</v>
      </c>
      <c r="F58" s="15" t="s">
        <v>10</v>
      </c>
      <c r="G58" s="29" t="s">
        <v>40</v>
      </c>
      <c r="H58" s="36">
        <v>650</v>
      </c>
      <c r="I58" s="13"/>
      <c r="J58" s="13"/>
      <c r="K58" s="13"/>
      <c r="L58" s="13"/>
      <c r="M58" s="13"/>
      <c r="N58" s="13"/>
      <c r="O58" s="11"/>
    </row>
    <row r="59" spans="1:15" s="4" customFormat="1" ht="46.5" customHeight="1">
      <c r="A59" s="5" t="s">
        <v>45</v>
      </c>
      <c r="B59" s="21" t="s">
        <v>12</v>
      </c>
      <c r="C59" s="21" t="s">
        <v>10</v>
      </c>
      <c r="D59" s="21" t="s">
        <v>20</v>
      </c>
      <c r="E59" s="21" t="s">
        <v>10</v>
      </c>
      <c r="F59" s="21" t="s">
        <v>10</v>
      </c>
      <c r="G59" s="28" t="s">
        <v>20</v>
      </c>
      <c r="H59" s="22">
        <f>H60+H64+H70+H81</f>
        <v>18316.4</v>
      </c>
      <c r="I59" s="12" t="e">
        <f aca="true" t="shared" si="8" ref="I59:O59">I70</f>
        <v>#REF!</v>
      </c>
      <c r="J59" s="12" t="e">
        <f t="shared" si="8"/>
        <v>#REF!</v>
      </c>
      <c r="K59" s="12" t="e">
        <f t="shared" si="8"/>
        <v>#REF!</v>
      </c>
      <c r="L59" s="12" t="e">
        <f t="shared" si="8"/>
        <v>#REF!</v>
      </c>
      <c r="M59" s="12" t="e">
        <f t="shared" si="8"/>
        <v>#REF!</v>
      </c>
      <c r="N59" s="12" t="e">
        <f t="shared" si="8"/>
        <v>#REF!</v>
      </c>
      <c r="O59" s="12" t="e">
        <f t="shared" si="8"/>
        <v>#REF!</v>
      </c>
    </row>
    <row r="60" spans="1:15" s="4" customFormat="1" ht="15.75">
      <c r="A60" s="5" t="s">
        <v>95</v>
      </c>
      <c r="B60" s="21" t="s">
        <v>12</v>
      </c>
      <c r="C60" s="21" t="s">
        <v>7</v>
      </c>
      <c r="D60" s="21" t="s">
        <v>20</v>
      </c>
      <c r="E60" s="21" t="s">
        <v>10</v>
      </c>
      <c r="F60" s="21" t="s">
        <v>10</v>
      </c>
      <c r="G60" s="28" t="s">
        <v>20</v>
      </c>
      <c r="H60" s="22">
        <f>H61</f>
        <v>500</v>
      </c>
      <c r="I60" s="12"/>
      <c r="J60" s="12"/>
      <c r="K60" s="12"/>
      <c r="L60" s="12"/>
      <c r="M60" s="12"/>
      <c r="N60" s="12"/>
      <c r="O60" s="12"/>
    </row>
    <row r="61" spans="1:15" s="4" customFormat="1" ht="15.75">
      <c r="A61" s="5" t="s">
        <v>118</v>
      </c>
      <c r="B61" s="21" t="s">
        <v>12</v>
      </c>
      <c r="C61" s="21" t="s">
        <v>7</v>
      </c>
      <c r="D61" s="21" t="s">
        <v>96</v>
      </c>
      <c r="E61" s="21" t="s">
        <v>10</v>
      </c>
      <c r="F61" s="21" t="s">
        <v>10</v>
      </c>
      <c r="G61" s="28" t="s">
        <v>20</v>
      </c>
      <c r="H61" s="22">
        <f>H62</f>
        <v>500</v>
      </c>
      <c r="I61" s="12"/>
      <c r="J61" s="12"/>
      <c r="K61" s="12"/>
      <c r="L61" s="12"/>
      <c r="M61" s="12"/>
      <c r="N61" s="12"/>
      <c r="O61" s="12"/>
    </row>
    <row r="62" spans="1:15" s="4" customFormat="1" ht="15.75">
      <c r="A62" s="6" t="s">
        <v>112</v>
      </c>
      <c r="B62" s="15" t="s">
        <v>12</v>
      </c>
      <c r="C62" s="15" t="s">
        <v>7</v>
      </c>
      <c r="D62" s="15" t="s">
        <v>96</v>
      </c>
      <c r="E62" s="15" t="s">
        <v>8</v>
      </c>
      <c r="F62" s="15" t="s">
        <v>10</v>
      </c>
      <c r="G62" s="29" t="s">
        <v>20</v>
      </c>
      <c r="H62" s="36">
        <f>H63</f>
        <v>500</v>
      </c>
      <c r="I62" s="12"/>
      <c r="J62" s="12"/>
      <c r="K62" s="12"/>
      <c r="L62" s="12"/>
      <c r="M62" s="12"/>
      <c r="N62" s="12"/>
      <c r="O62" s="12"/>
    </row>
    <row r="63" spans="1:15" s="4" customFormat="1" ht="47.25">
      <c r="A63" s="6" t="s">
        <v>41</v>
      </c>
      <c r="B63" s="15" t="s">
        <v>12</v>
      </c>
      <c r="C63" s="15" t="s">
        <v>7</v>
      </c>
      <c r="D63" s="15" t="s">
        <v>96</v>
      </c>
      <c r="E63" s="15" t="s">
        <v>8</v>
      </c>
      <c r="F63" s="15" t="s">
        <v>10</v>
      </c>
      <c r="G63" s="29" t="s">
        <v>40</v>
      </c>
      <c r="H63" s="36">
        <v>500</v>
      </c>
      <c r="I63" s="12"/>
      <c r="J63" s="12"/>
      <c r="K63" s="12"/>
      <c r="L63" s="12"/>
      <c r="M63" s="12"/>
      <c r="N63" s="12"/>
      <c r="O63" s="12"/>
    </row>
    <row r="64" spans="1:15" s="4" customFormat="1" ht="15.75">
      <c r="A64" s="35" t="s">
        <v>77</v>
      </c>
      <c r="B64" s="21" t="s">
        <v>12</v>
      </c>
      <c r="C64" s="21" t="s">
        <v>8</v>
      </c>
      <c r="D64" s="21" t="s">
        <v>20</v>
      </c>
      <c r="E64" s="21" t="s">
        <v>10</v>
      </c>
      <c r="F64" s="21" t="s">
        <v>10</v>
      </c>
      <c r="G64" s="28" t="s">
        <v>20</v>
      </c>
      <c r="H64" s="22">
        <f>H65+H67</f>
        <v>6500</v>
      </c>
      <c r="I64" s="12"/>
      <c r="J64" s="12"/>
      <c r="K64" s="12"/>
      <c r="L64" s="12"/>
      <c r="M64" s="12"/>
      <c r="N64" s="12"/>
      <c r="O64" s="12"/>
    </row>
    <row r="65" spans="1:15" s="4" customFormat="1" ht="60.75" customHeight="1">
      <c r="A65" s="35" t="s">
        <v>119</v>
      </c>
      <c r="B65" s="21" t="s">
        <v>12</v>
      </c>
      <c r="C65" s="21" t="s">
        <v>8</v>
      </c>
      <c r="D65" s="21" t="s">
        <v>80</v>
      </c>
      <c r="E65" s="21" t="s">
        <v>10</v>
      </c>
      <c r="F65" s="21" t="s">
        <v>10</v>
      </c>
      <c r="G65" s="28" t="s">
        <v>20</v>
      </c>
      <c r="H65" s="22">
        <f>H66</f>
        <v>2000</v>
      </c>
      <c r="I65" s="12"/>
      <c r="J65" s="12"/>
      <c r="K65" s="12"/>
      <c r="L65" s="12"/>
      <c r="M65" s="12"/>
      <c r="N65" s="12"/>
      <c r="O65" s="12"/>
    </row>
    <row r="66" spans="1:16" s="4" customFormat="1" ht="59.25" customHeight="1">
      <c r="A66" s="34" t="s">
        <v>98</v>
      </c>
      <c r="B66" s="15" t="s">
        <v>12</v>
      </c>
      <c r="C66" s="15" t="s">
        <v>8</v>
      </c>
      <c r="D66" s="15" t="s">
        <v>80</v>
      </c>
      <c r="E66" s="15" t="s">
        <v>7</v>
      </c>
      <c r="F66" s="15" t="s">
        <v>8</v>
      </c>
      <c r="G66" s="29" t="s">
        <v>99</v>
      </c>
      <c r="H66" s="36">
        <v>2000</v>
      </c>
      <c r="I66" s="12"/>
      <c r="J66" s="12"/>
      <c r="K66" s="12"/>
      <c r="L66" s="12"/>
      <c r="M66" s="12"/>
      <c r="N66" s="12"/>
      <c r="O66" s="12"/>
      <c r="P66" s="4" t="s">
        <v>121</v>
      </c>
    </row>
    <row r="67" spans="1:15" s="4" customFormat="1" ht="36.75" customHeight="1">
      <c r="A67" s="34" t="s">
        <v>113</v>
      </c>
      <c r="B67" s="15" t="s">
        <v>12</v>
      </c>
      <c r="C67" s="15" t="s">
        <v>8</v>
      </c>
      <c r="D67" s="15" t="s">
        <v>78</v>
      </c>
      <c r="E67" s="15" t="s">
        <v>12</v>
      </c>
      <c r="F67" s="15" t="s">
        <v>10</v>
      </c>
      <c r="G67" s="29" t="s">
        <v>20</v>
      </c>
      <c r="H67" s="36">
        <f>H68+H69</f>
        <v>4500</v>
      </c>
      <c r="I67" s="12"/>
      <c r="J67" s="12"/>
      <c r="K67" s="12"/>
      <c r="L67" s="12"/>
      <c r="M67" s="12"/>
      <c r="N67" s="12"/>
      <c r="O67" s="12"/>
    </row>
    <row r="68" spans="1:15" s="4" customFormat="1" ht="43.5" customHeight="1">
      <c r="A68" s="34" t="s">
        <v>100</v>
      </c>
      <c r="B68" s="15" t="s">
        <v>12</v>
      </c>
      <c r="C68" s="15" t="s">
        <v>8</v>
      </c>
      <c r="D68" s="15" t="s">
        <v>78</v>
      </c>
      <c r="E68" s="15" t="s">
        <v>12</v>
      </c>
      <c r="F68" s="15" t="s">
        <v>10</v>
      </c>
      <c r="G68" s="29" t="s">
        <v>40</v>
      </c>
      <c r="H68" s="36">
        <v>1150</v>
      </c>
      <c r="I68" s="12"/>
      <c r="J68" s="12"/>
      <c r="K68" s="12"/>
      <c r="L68" s="12"/>
      <c r="M68" s="12"/>
      <c r="N68" s="12"/>
      <c r="O68" s="12"/>
    </row>
    <row r="69" spans="1:16" s="4" customFormat="1" ht="57">
      <c r="A69" s="34" t="s">
        <v>110</v>
      </c>
      <c r="B69" s="15" t="s">
        <v>12</v>
      </c>
      <c r="C69" s="15" t="s">
        <v>8</v>
      </c>
      <c r="D69" s="15" t="s">
        <v>78</v>
      </c>
      <c r="E69" s="15" t="s">
        <v>12</v>
      </c>
      <c r="F69" s="15" t="s">
        <v>10</v>
      </c>
      <c r="G69" s="29" t="s">
        <v>101</v>
      </c>
      <c r="H69" s="36">
        <v>3350</v>
      </c>
      <c r="I69" s="12"/>
      <c r="J69" s="12"/>
      <c r="K69" s="12"/>
      <c r="L69" s="12"/>
      <c r="M69" s="12"/>
      <c r="N69" s="12"/>
      <c r="O69" s="12"/>
      <c r="P69" s="4" t="s">
        <v>122</v>
      </c>
    </row>
    <row r="70" spans="1:15" s="14" customFormat="1" ht="15.75">
      <c r="A70" s="5" t="s">
        <v>44</v>
      </c>
      <c r="B70" s="21" t="s">
        <v>12</v>
      </c>
      <c r="C70" s="21" t="s">
        <v>9</v>
      </c>
      <c r="D70" s="21" t="s">
        <v>20</v>
      </c>
      <c r="E70" s="21" t="s">
        <v>10</v>
      </c>
      <c r="F70" s="21" t="s">
        <v>10</v>
      </c>
      <c r="G70" s="28" t="s">
        <v>20</v>
      </c>
      <c r="H70" s="22">
        <f>H71</f>
        <v>9723.400000000001</v>
      </c>
      <c r="I70" s="12" t="e">
        <f aca="true" t="shared" si="9" ref="I70:O70">SUM(I71)</f>
        <v>#REF!</v>
      </c>
      <c r="J70" s="12" t="e">
        <f t="shared" si="9"/>
        <v>#REF!</v>
      </c>
      <c r="K70" s="12" t="e">
        <f t="shared" si="9"/>
        <v>#REF!</v>
      </c>
      <c r="L70" s="12" t="e">
        <f t="shared" si="9"/>
        <v>#REF!</v>
      </c>
      <c r="M70" s="12" t="e">
        <f t="shared" si="9"/>
        <v>#REF!</v>
      </c>
      <c r="N70" s="12" t="e">
        <f t="shared" si="9"/>
        <v>#REF!</v>
      </c>
      <c r="O70" s="12" t="e">
        <f t="shared" si="9"/>
        <v>#REF!</v>
      </c>
    </row>
    <row r="71" spans="1:15" s="4" customFormat="1" ht="15.75">
      <c r="A71" s="23" t="s">
        <v>44</v>
      </c>
      <c r="B71" s="21" t="s">
        <v>12</v>
      </c>
      <c r="C71" s="21" t="s">
        <v>9</v>
      </c>
      <c r="D71" s="21" t="s">
        <v>42</v>
      </c>
      <c r="E71" s="21" t="s">
        <v>10</v>
      </c>
      <c r="F71" s="21" t="s">
        <v>10</v>
      </c>
      <c r="G71" s="28" t="s">
        <v>20</v>
      </c>
      <c r="H71" s="22">
        <f>H72+H75+H78</f>
        <v>9723.400000000001</v>
      </c>
      <c r="I71" s="13" t="e">
        <f aca="true" t="shared" si="10" ref="I71:O71">I72+I75+I78</f>
        <v>#REF!</v>
      </c>
      <c r="J71" s="13" t="e">
        <f t="shared" si="10"/>
        <v>#REF!</v>
      </c>
      <c r="K71" s="13" t="e">
        <f t="shared" si="10"/>
        <v>#REF!</v>
      </c>
      <c r="L71" s="13" t="e">
        <f t="shared" si="10"/>
        <v>#REF!</v>
      </c>
      <c r="M71" s="13" t="e">
        <f t="shared" si="10"/>
        <v>#REF!</v>
      </c>
      <c r="N71" s="13" t="e">
        <f t="shared" si="10"/>
        <v>#REF!</v>
      </c>
      <c r="O71" s="13" t="e">
        <f t="shared" si="10"/>
        <v>#REF!</v>
      </c>
    </row>
    <row r="72" spans="1:15" s="4" customFormat="1" ht="15.75">
      <c r="A72" s="24" t="s">
        <v>46</v>
      </c>
      <c r="B72" s="15" t="s">
        <v>12</v>
      </c>
      <c r="C72" s="15" t="s">
        <v>9</v>
      </c>
      <c r="D72" s="15" t="s">
        <v>42</v>
      </c>
      <c r="E72" s="15" t="s">
        <v>7</v>
      </c>
      <c r="F72" s="15" t="s">
        <v>10</v>
      </c>
      <c r="G72" s="29" t="s">
        <v>20</v>
      </c>
      <c r="H72" s="36">
        <f>H73+H74</f>
        <v>7821.3</v>
      </c>
      <c r="I72" s="13">
        <f aca="true" t="shared" si="11" ref="I72:O72">I73</f>
        <v>0</v>
      </c>
      <c r="J72" s="13">
        <f t="shared" si="11"/>
        <v>0</v>
      </c>
      <c r="K72" s="13">
        <f t="shared" si="11"/>
        <v>0</v>
      </c>
      <c r="L72" s="13">
        <f t="shared" si="11"/>
        <v>0</v>
      </c>
      <c r="M72" s="13">
        <f t="shared" si="11"/>
        <v>0</v>
      </c>
      <c r="N72" s="13">
        <f t="shared" si="11"/>
        <v>0</v>
      </c>
      <c r="O72" s="13">
        <f t="shared" si="11"/>
        <v>0</v>
      </c>
    </row>
    <row r="73" spans="1:15" s="4" customFormat="1" ht="47.25">
      <c r="A73" s="6" t="s">
        <v>41</v>
      </c>
      <c r="B73" s="15" t="s">
        <v>12</v>
      </c>
      <c r="C73" s="15" t="s">
        <v>9</v>
      </c>
      <c r="D73" s="15" t="s">
        <v>42</v>
      </c>
      <c r="E73" s="15" t="s">
        <v>7</v>
      </c>
      <c r="F73" s="15" t="s">
        <v>10</v>
      </c>
      <c r="G73" s="29" t="s">
        <v>40</v>
      </c>
      <c r="H73" s="36">
        <v>7051</v>
      </c>
      <c r="I73" s="13"/>
      <c r="J73" s="13"/>
      <c r="K73" s="13"/>
      <c r="L73" s="13"/>
      <c r="M73" s="13"/>
      <c r="N73" s="13"/>
      <c r="O73" s="13">
        <f>N73+L73+K73+J73+I73</f>
        <v>0</v>
      </c>
    </row>
    <row r="74" spans="1:16" s="4" customFormat="1" ht="63">
      <c r="A74" s="73" t="s">
        <v>98</v>
      </c>
      <c r="B74" s="15" t="s">
        <v>12</v>
      </c>
      <c r="C74" s="15" t="s">
        <v>9</v>
      </c>
      <c r="D74" s="15" t="s">
        <v>42</v>
      </c>
      <c r="E74" s="15" t="s">
        <v>7</v>
      </c>
      <c r="F74" s="15" t="s">
        <v>10</v>
      </c>
      <c r="G74" s="29" t="s">
        <v>99</v>
      </c>
      <c r="H74" s="36">
        <v>770.3</v>
      </c>
      <c r="I74" s="13"/>
      <c r="J74" s="13"/>
      <c r="K74" s="13"/>
      <c r="L74" s="13"/>
      <c r="M74" s="13"/>
      <c r="N74" s="13"/>
      <c r="O74" s="13"/>
      <c r="P74" s="4" t="s">
        <v>132</v>
      </c>
    </row>
    <row r="75" spans="1:15" s="4" customFormat="1" ht="31.5">
      <c r="A75" s="72" t="s">
        <v>58</v>
      </c>
      <c r="B75" s="69" t="s">
        <v>12</v>
      </c>
      <c r="C75" s="69" t="s">
        <v>9</v>
      </c>
      <c r="D75" s="69" t="s">
        <v>42</v>
      </c>
      <c r="E75" s="69" t="s">
        <v>11</v>
      </c>
      <c r="F75" s="69" t="s">
        <v>10</v>
      </c>
      <c r="G75" s="70" t="s">
        <v>20</v>
      </c>
      <c r="H75" s="71">
        <f>H76</f>
        <v>297.1</v>
      </c>
      <c r="I75" s="13">
        <f aca="true" t="shared" si="12" ref="I75:O76">I76</f>
        <v>0</v>
      </c>
      <c r="J75" s="13">
        <f t="shared" si="12"/>
        <v>0</v>
      </c>
      <c r="K75" s="13">
        <f t="shared" si="12"/>
        <v>0</v>
      </c>
      <c r="L75" s="13">
        <f t="shared" si="12"/>
        <v>0</v>
      </c>
      <c r="M75" s="13">
        <f t="shared" si="12"/>
        <v>0</v>
      </c>
      <c r="N75" s="13">
        <f t="shared" si="12"/>
        <v>0</v>
      </c>
      <c r="O75" s="13">
        <f t="shared" si="12"/>
        <v>0</v>
      </c>
    </row>
    <row r="76" spans="1:15" s="4" customFormat="1" ht="31.5">
      <c r="A76" s="30" t="s">
        <v>58</v>
      </c>
      <c r="B76" s="31" t="s">
        <v>12</v>
      </c>
      <c r="C76" s="31" t="s">
        <v>9</v>
      </c>
      <c r="D76" s="31" t="s">
        <v>42</v>
      </c>
      <c r="E76" s="31" t="s">
        <v>11</v>
      </c>
      <c r="F76" s="31" t="s">
        <v>8</v>
      </c>
      <c r="G76" s="32" t="s">
        <v>20</v>
      </c>
      <c r="H76" s="36">
        <f>H77</f>
        <v>297.1</v>
      </c>
      <c r="I76" s="13">
        <f t="shared" si="12"/>
        <v>0</v>
      </c>
      <c r="J76" s="13">
        <f t="shared" si="12"/>
        <v>0</v>
      </c>
      <c r="K76" s="13">
        <f t="shared" si="12"/>
        <v>0</v>
      </c>
      <c r="L76" s="13">
        <f t="shared" si="12"/>
        <v>0</v>
      </c>
      <c r="M76" s="13">
        <f t="shared" si="12"/>
        <v>0</v>
      </c>
      <c r="N76" s="13">
        <f t="shared" si="12"/>
        <v>0</v>
      </c>
      <c r="O76" s="13">
        <f t="shared" si="12"/>
        <v>0</v>
      </c>
    </row>
    <row r="77" spans="1:15" s="4" customFormat="1" ht="47.25">
      <c r="A77" s="6" t="s">
        <v>41</v>
      </c>
      <c r="B77" s="31" t="s">
        <v>12</v>
      </c>
      <c r="C77" s="31" t="s">
        <v>9</v>
      </c>
      <c r="D77" s="31" t="s">
        <v>42</v>
      </c>
      <c r="E77" s="31" t="s">
        <v>11</v>
      </c>
      <c r="F77" s="31" t="s">
        <v>8</v>
      </c>
      <c r="G77" s="29" t="s">
        <v>40</v>
      </c>
      <c r="H77" s="36">
        <v>297.1</v>
      </c>
      <c r="I77" s="13"/>
      <c r="J77" s="13"/>
      <c r="K77" s="13"/>
      <c r="L77" s="13"/>
      <c r="M77" s="13"/>
      <c r="N77" s="13"/>
      <c r="O77" s="11"/>
    </row>
    <row r="78" spans="1:15" s="4" customFormat="1" ht="31.5">
      <c r="A78" s="30" t="s">
        <v>59</v>
      </c>
      <c r="B78" s="31" t="s">
        <v>12</v>
      </c>
      <c r="C78" s="31" t="s">
        <v>9</v>
      </c>
      <c r="D78" s="31" t="s">
        <v>42</v>
      </c>
      <c r="E78" s="31" t="s">
        <v>12</v>
      </c>
      <c r="F78" s="31" t="s">
        <v>10</v>
      </c>
      <c r="G78" s="32" t="s">
        <v>20</v>
      </c>
      <c r="H78" s="36">
        <f>H79</f>
        <v>1605</v>
      </c>
      <c r="I78" s="13" t="e">
        <f>I79+#REF!</f>
        <v>#REF!</v>
      </c>
      <c r="J78" s="13" t="e">
        <f>J79+#REF!</f>
        <v>#REF!</v>
      </c>
      <c r="K78" s="13" t="e">
        <f>K79+#REF!</f>
        <v>#REF!</v>
      </c>
      <c r="L78" s="13" t="e">
        <f>L79+#REF!</f>
        <v>#REF!</v>
      </c>
      <c r="M78" s="13" t="e">
        <f>M79+#REF!</f>
        <v>#REF!</v>
      </c>
      <c r="N78" s="13" t="e">
        <f>N79+#REF!</f>
        <v>#REF!</v>
      </c>
      <c r="O78" s="13" t="e">
        <f>O79+#REF!</f>
        <v>#REF!</v>
      </c>
    </row>
    <row r="79" spans="1:15" s="4" customFormat="1" ht="31.5">
      <c r="A79" s="30" t="s">
        <v>59</v>
      </c>
      <c r="B79" s="31" t="s">
        <v>12</v>
      </c>
      <c r="C79" s="31" t="s">
        <v>9</v>
      </c>
      <c r="D79" s="31" t="s">
        <v>42</v>
      </c>
      <c r="E79" s="31" t="s">
        <v>12</v>
      </c>
      <c r="F79" s="31" t="s">
        <v>8</v>
      </c>
      <c r="G79" s="32" t="s">
        <v>20</v>
      </c>
      <c r="H79" s="36">
        <f>H80</f>
        <v>1605</v>
      </c>
      <c r="I79" s="13">
        <f aca="true" t="shared" si="13" ref="I79:O79">I80</f>
        <v>0</v>
      </c>
      <c r="J79" s="13">
        <f t="shared" si="13"/>
        <v>0</v>
      </c>
      <c r="K79" s="13">
        <f t="shared" si="13"/>
        <v>0</v>
      </c>
      <c r="L79" s="13">
        <f t="shared" si="13"/>
        <v>0</v>
      </c>
      <c r="M79" s="13">
        <f t="shared" si="13"/>
        <v>0</v>
      </c>
      <c r="N79" s="13">
        <f t="shared" si="13"/>
        <v>0</v>
      </c>
      <c r="O79" s="13">
        <f t="shared" si="13"/>
        <v>0</v>
      </c>
    </row>
    <row r="80" spans="1:15" s="4" customFormat="1" ht="47.25">
      <c r="A80" s="6" t="s">
        <v>41</v>
      </c>
      <c r="B80" s="31" t="s">
        <v>12</v>
      </c>
      <c r="C80" s="31" t="s">
        <v>9</v>
      </c>
      <c r="D80" s="31" t="s">
        <v>42</v>
      </c>
      <c r="E80" s="31" t="s">
        <v>12</v>
      </c>
      <c r="F80" s="31" t="s">
        <v>8</v>
      </c>
      <c r="G80" s="32" t="s">
        <v>40</v>
      </c>
      <c r="H80" s="36">
        <v>1605</v>
      </c>
      <c r="I80" s="13"/>
      <c r="J80" s="13"/>
      <c r="K80" s="13"/>
      <c r="L80" s="13"/>
      <c r="M80" s="13"/>
      <c r="N80" s="13"/>
      <c r="O80" s="11"/>
    </row>
    <row r="81" spans="1:15" s="4" customFormat="1" ht="31.5">
      <c r="A81" s="23" t="s">
        <v>102</v>
      </c>
      <c r="B81" s="21" t="s">
        <v>12</v>
      </c>
      <c r="C81" s="21" t="s">
        <v>12</v>
      </c>
      <c r="D81" s="21" t="s">
        <v>10</v>
      </c>
      <c r="E81" s="21" t="s">
        <v>10</v>
      </c>
      <c r="F81" s="62" t="s">
        <v>10</v>
      </c>
      <c r="G81" s="21" t="s">
        <v>20</v>
      </c>
      <c r="H81" s="22">
        <f>H82</f>
        <v>1593</v>
      </c>
      <c r="I81" s="13"/>
      <c r="J81" s="13"/>
      <c r="K81" s="13"/>
      <c r="L81" s="13"/>
      <c r="M81" s="13"/>
      <c r="N81" s="13"/>
      <c r="O81" s="11"/>
    </row>
    <row r="82" spans="1:15" s="4" customFormat="1" ht="45">
      <c r="A82" s="35" t="s">
        <v>119</v>
      </c>
      <c r="B82" s="21" t="s">
        <v>12</v>
      </c>
      <c r="C82" s="21" t="s">
        <v>12</v>
      </c>
      <c r="D82" s="21" t="s">
        <v>80</v>
      </c>
      <c r="E82" s="62" t="s">
        <v>10</v>
      </c>
      <c r="F82" s="21" t="s">
        <v>10</v>
      </c>
      <c r="G82" s="21" t="s">
        <v>20</v>
      </c>
      <c r="H82" s="22">
        <f>H83</f>
        <v>1593</v>
      </c>
      <c r="I82" s="13"/>
      <c r="J82" s="13"/>
      <c r="K82" s="13"/>
      <c r="L82" s="13"/>
      <c r="M82" s="13"/>
      <c r="N82" s="13"/>
      <c r="O82" s="11"/>
    </row>
    <row r="83" spans="1:16" s="4" customFormat="1" ht="57">
      <c r="A83" s="34" t="s">
        <v>98</v>
      </c>
      <c r="B83" s="63" t="s">
        <v>12</v>
      </c>
      <c r="C83" s="15" t="s">
        <v>12</v>
      </c>
      <c r="D83" s="15" t="s">
        <v>80</v>
      </c>
      <c r="E83" s="15" t="s">
        <v>7</v>
      </c>
      <c r="F83" s="15" t="s">
        <v>8</v>
      </c>
      <c r="G83" s="15" t="s">
        <v>20</v>
      </c>
      <c r="H83" s="36">
        <f>H84</f>
        <v>1593</v>
      </c>
      <c r="I83" s="13"/>
      <c r="J83" s="13"/>
      <c r="K83" s="13"/>
      <c r="L83" s="13"/>
      <c r="M83" s="13"/>
      <c r="N83" s="13"/>
      <c r="O83" s="11"/>
      <c r="P83" s="4" t="s">
        <v>133</v>
      </c>
    </row>
    <row r="84" spans="1:15" s="4" customFormat="1" ht="57">
      <c r="A84" s="34" t="s">
        <v>98</v>
      </c>
      <c r="B84" s="63" t="s">
        <v>12</v>
      </c>
      <c r="C84" s="15" t="s">
        <v>12</v>
      </c>
      <c r="D84" s="15" t="s">
        <v>80</v>
      </c>
      <c r="E84" s="15" t="s">
        <v>7</v>
      </c>
      <c r="F84" s="15" t="s">
        <v>8</v>
      </c>
      <c r="G84" s="15" t="s">
        <v>99</v>
      </c>
      <c r="H84" s="36">
        <v>1593</v>
      </c>
      <c r="I84" s="13"/>
      <c r="J84" s="13"/>
      <c r="K84" s="13"/>
      <c r="L84" s="13"/>
      <c r="M84" s="13"/>
      <c r="N84" s="13"/>
      <c r="O84" s="11"/>
    </row>
    <row r="85" spans="1:15" s="2" customFormat="1" ht="15.75">
      <c r="A85" s="23" t="s">
        <v>33</v>
      </c>
      <c r="B85" s="21" t="s">
        <v>14</v>
      </c>
      <c r="C85" s="21" t="s">
        <v>10</v>
      </c>
      <c r="D85" s="21" t="s">
        <v>20</v>
      </c>
      <c r="E85" s="21" t="s">
        <v>10</v>
      </c>
      <c r="F85" s="21" t="s">
        <v>10</v>
      </c>
      <c r="G85" s="28" t="s">
        <v>20</v>
      </c>
      <c r="H85" s="22">
        <f>H86</f>
        <v>3359</v>
      </c>
      <c r="I85" s="12">
        <f aca="true" t="shared" si="14" ref="I85:O86">I86</f>
        <v>0</v>
      </c>
      <c r="J85" s="12">
        <f t="shared" si="14"/>
        <v>0</v>
      </c>
      <c r="K85" s="12">
        <f t="shared" si="14"/>
        <v>0</v>
      </c>
      <c r="L85" s="12">
        <f t="shared" si="14"/>
        <v>0</v>
      </c>
      <c r="M85" s="12">
        <f t="shared" si="14"/>
        <v>0</v>
      </c>
      <c r="N85" s="12">
        <f t="shared" si="14"/>
        <v>0</v>
      </c>
      <c r="O85" s="12">
        <f t="shared" si="14"/>
        <v>0</v>
      </c>
    </row>
    <row r="86" spans="1:15" s="1" customFormat="1" ht="15.75">
      <c r="A86" s="23" t="s">
        <v>16</v>
      </c>
      <c r="B86" s="21" t="s">
        <v>14</v>
      </c>
      <c r="C86" s="21" t="s">
        <v>7</v>
      </c>
      <c r="D86" s="21" t="s">
        <v>20</v>
      </c>
      <c r="E86" s="21" t="s">
        <v>10</v>
      </c>
      <c r="F86" s="21" t="s">
        <v>10</v>
      </c>
      <c r="G86" s="28" t="s">
        <v>20</v>
      </c>
      <c r="H86" s="22">
        <f>H87</f>
        <v>3359</v>
      </c>
      <c r="I86" s="13">
        <f t="shared" si="14"/>
        <v>0</v>
      </c>
      <c r="J86" s="13">
        <f t="shared" si="14"/>
        <v>0</v>
      </c>
      <c r="K86" s="13">
        <f t="shared" si="14"/>
        <v>0</v>
      </c>
      <c r="L86" s="13">
        <f t="shared" si="14"/>
        <v>0</v>
      </c>
      <c r="M86" s="13">
        <f t="shared" si="14"/>
        <v>0</v>
      </c>
      <c r="N86" s="13">
        <f t="shared" si="14"/>
        <v>0</v>
      </c>
      <c r="O86" s="13">
        <f t="shared" si="14"/>
        <v>0</v>
      </c>
    </row>
    <row r="87" spans="1:15" s="4" customFormat="1" ht="35.25" customHeight="1">
      <c r="A87" s="24" t="s">
        <v>47</v>
      </c>
      <c r="B87" s="15" t="s">
        <v>14</v>
      </c>
      <c r="C87" s="15" t="s">
        <v>7</v>
      </c>
      <c r="D87" s="15" t="s">
        <v>17</v>
      </c>
      <c r="E87" s="15" t="s">
        <v>10</v>
      </c>
      <c r="F87" s="15" t="s">
        <v>10</v>
      </c>
      <c r="G87" s="29" t="s">
        <v>20</v>
      </c>
      <c r="H87" s="36">
        <f>H88</f>
        <v>3359</v>
      </c>
      <c r="I87" s="13">
        <f aca="true" t="shared" si="15" ref="I87:O87">I89</f>
        <v>0</v>
      </c>
      <c r="J87" s="13">
        <f t="shared" si="15"/>
        <v>0</v>
      </c>
      <c r="K87" s="13">
        <f t="shared" si="15"/>
        <v>0</v>
      </c>
      <c r="L87" s="13">
        <f t="shared" si="15"/>
        <v>0</v>
      </c>
      <c r="M87" s="13">
        <f t="shared" si="15"/>
        <v>0</v>
      </c>
      <c r="N87" s="13">
        <f t="shared" si="15"/>
        <v>0</v>
      </c>
      <c r="O87" s="13">
        <f t="shared" si="15"/>
        <v>0</v>
      </c>
    </row>
    <row r="88" spans="1:15" s="4" customFormat="1" ht="35.25" customHeight="1">
      <c r="A88" s="24" t="s">
        <v>48</v>
      </c>
      <c r="B88" s="15" t="s">
        <v>14</v>
      </c>
      <c r="C88" s="15" t="s">
        <v>7</v>
      </c>
      <c r="D88" s="15" t="s">
        <v>17</v>
      </c>
      <c r="E88" s="15" t="s">
        <v>23</v>
      </c>
      <c r="F88" s="15" t="s">
        <v>10</v>
      </c>
      <c r="G88" s="29" t="s">
        <v>20</v>
      </c>
      <c r="H88" s="36">
        <f>H89</f>
        <v>3359</v>
      </c>
      <c r="I88" s="13"/>
      <c r="J88" s="13"/>
      <c r="K88" s="13"/>
      <c r="L88" s="13"/>
      <c r="M88" s="13"/>
      <c r="N88" s="13"/>
      <c r="O88" s="13"/>
    </row>
    <row r="89" spans="1:15" s="1" customFormat="1" ht="47.25">
      <c r="A89" s="24" t="s">
        <v>61</v>
      </c>
      <c r="B89" s="15" t="s">
        <v>14</v>
      </c>
      <c r="C89" s="15" t="s">
        <v>7</v>
      </c>
      <c r="D89" s="15" t="s">
        <v>17</v>
      </c>
      <c r="E89" s="15" t="s">
        <v>23</v>
      </c>
      <c r="F89" s="15" t="s">
        <v>8</v>
      </c>
      <c r="G89" s="29" t="s">
        <v>20</v>
      </c>
      <c r="H89" s="36">
        <f>H90+H91+H92</f>
        <v>3359</v>
      </c>
      <c r="I89" s="13">
        <f aca="true" t="shared" si="16" ref="I89:O89">I90+I91+I92</f>
        <v>0</v>
      </c>
      <c r="J89" s="13">
        <f t="shared" si="16"/>
        <v>0</v>
      </c>
      <c r="K89" s="13">
        <f t="shared" si="16"/>
        <v>0</v>
      </c>
      <c r="L89" s="13">
        <f t="shared" si="16"/>
        <v>0</v>
      </c>
      <c r="M89" s="13">
        <f t="shared" si="16"/>
        <v>0</v>
      </c>
      <c r="N89" s="13">
        <f t="shared" si="16"/>
        <v>0</v>
      </c>
      <c r="O89" s="13">
        <f t="shared" si="16"/>
        <v>0</v>
      </c>
    </row>
    <row r="90" spans="1:15" s="4" customFormat="1" ht="110.25">
      <c r="A90" s="6" t="s">
        <v>39</v>
      </c>
      <c r="B90" s="15" t="s">
        <v>14</v>
      </c>
      <c r="C90" s="15" t="s">
        <v>7</v>
      </c>
      <c r="D90" s="15" t="s">
        <v>17</v>
      </c>
      <c r="E90" s="15" t="s">
        <v>23</v>
      </c>
      <c r="F90" s="15" t="s">
        <v>8</v>
      </c>
      <c r="G90" s="29" t="s">
        <v>38</v>
      </c>
      <c r="H90" s="36">
        <v>2412.5</v>
      </c>
      <c r="I90" s="13"/>
      <c r="J90" s="13"/>
      <c r="K90" s="13"/>
      <c r="L90" s="13"/>
      <c r="M90" s="13"/>
      <c r="N90" s="13"/>
      <c r="O90" s="11">
        <f>N90+L90+K90+J90+I90</f>
        <v>0</v>
      </c>
    </row>
    <row r="91" spans="1:15" s="4" customFormat="1" ht="59.25" customHeight="1">
      <c r="A91" s="6" t="s">
        <v>41</v>
      </c>
      <c r="B91" s="15" t="s">
        <v>14</v>
      </c>
      <c r="C91" s="15" t="s">
        <v>7</v>
      </c>
      <c r="D91" s="15" t="s">
        <v>17</v>
      </c>
      <c r="E91" s="15" t="s">
        <v>23</v>
      </c>
      <c r="F91" s="15" t="s">
        <v>8</v>
      </c>
      <c r="G91" s="29" t="s">
        <v>40</v>
      </c>
      <c r="H91" s="36">
        <v>860.9</v>
      </c>
      <c r="I91" s="13"/>
      <c r="J91" s="13"/>
      <c r="K91" s="13"/>
      <c r="L91" s="13"/>
      <c r="M91" s="13"/>
      <c r="N91" s="13"/>
      <c r="O91" s="11"/>
    </row>
    <row r="92" spans="1:15" s="4" customFormat="1" ht="31.5">
      <c r="A92" s="6" t="s">
        <v>69</v>
      </c>
      <c r="B92" s="15" t="s">
        <v>14</v>
      </c>
      <c r="C92" s="15" t="s">
        <v>7</v>
      </c>
      <c r="D92" s="15" t="s">
        <v>17</v>
      </c>
      <c r="E92" s="15" t="s">
        <v>23</v>
      </c>
      <c r="F92" s="15" t="s">
        <v>8</v>
      </c>
      <c r="G92" s="29" t="s">
        <v>70</v>
      </c>
      <c r="H92" s="36">
        <v>85.6</v>
      </c>
      <c r="I92" s="13"/>
      <c r="J92" s="13"/>
      <c r="K92" s="13"/>
      <c r="L92" s="13"/>
      <c r="M92" s="13"/>
      <c r="N92" s="13"/>
      <c r="O92" s="11"/>
    </row>
    <row r="93" spans="1:15" s="4" customFormat="1" ht="24.75" customHeight="1">
      <c r="A93" s="23" t="s">
        <v>36</v>
      </c>
      <c r="B93" s="21" t="s">
        <v>15</v>
      </c>
      <c r="C93" s="21" t="s">
        <v>10</v>
      </c>
      <c r="D93" s="21" t="s">
        <v>20</v>
      </c>
      <c r="E93" s="21" t="s">
        <v>10</v>
      </c>
      <c r="F93" s="21" t="s">
        <v>10</v>
      </c>
      <c r="G93" s="28" t="s">
        <v>20</v>
      </c>
      <c r="H93" s="22">
        <f>SUM(H94)</f>
        <v>3200.6000000000004</v>
      </c>
      <c r="I93" s="12">
        <f aca="true" t="shared" si="17" ref="I93:O93">SUM(I94)</f>
        <v>0</v>
      </c>
      <c r="J93" s="12">
        <f t="shared" si="17"/>
        <v>200</v>
      </c>
      <c r="K93" s="12">
        <f t="shared" si="17"/>
        <v>0</v>
      </c>
      <c r="L93" s="12">
        <f t="shared" si="17"/>
        <v>0</v>
      </c>
      <c r="M93" s="12">
        <f t="shared" si="17"/>
        <v>0</v>
      </c>
      <c r="N93" s="12">
        <f t="shared" si="17"/>
        <v>0</v>
      </c>
      <c r="O93" s="12">
        <f t="shared" si="17"/>
        <v>200</v>
      </c>
    </row>
    <row r="94" spans="1:15" s="4" customFormat="1" ht="32.25" customHeight="1">
      <c r="A94" s="23" t="s">
        <v>37</v>
      </c>
      <c r="B94" s="21" t="s">
        <v>15</v>
      </c>
      <c r="C94" s="21" t="s">
        <v>8</v>
      </c>
      <c r="D94" s="21" t="s">
        <v>20</v>
      </c>
      <c r="E94" s="21" t="s">
        <v>10</v>
      </c>
      <c r="F94" s="21" t="s">
        <v>10</v>
      </c>
      <c r="G94" s="28" t="s">
        <v>20</v>
      </c>
      <c r="H94" s="22">
        <f>H95</f>
        <v>3200.6000000000004</v>
      </c>
      <c r="I94" s="13">
        <f aca="true" t="shared" si="18" ref="I94:O94">I95</f>
        <v>0</v>
      </c>
      <c r="J94" s="13">
        <f t="shared" si="18"/>
        <v>200</v>
      </c>
      <c r="K94" s="13">
        <f t="shared" si="18"/>
        <v>0</v>
      </c>
      <c r="L94" s="13">
        <f t="shared" si="18"/>
        <v>0</v>
      </c>
      <c r="M94" s="13">
        <f t="shared" si="18"/>
        <v>0</v>
      </c>
      <c r="N94" s="13">
        <f t="shared" si="18"/>
        <v>0</v>
      </c>
      <c r="O94" s="13">
        <f t="shared" si="18"/>
        <v>200</v>
      </c>
    </row>
    <row r="95" spans="1:15" s="4" customFormat="1" ht="32.25" customHeight="1">
      <c r="A95" s="24" t="s">
        <v>49</v>
      </c>
      <c r="B95" s="15" t="s">
        <v>15</v>
      </c>
      <c r="C95" s="15" t="s">
        <v>8</v>
      </c>
      <c r="D95" s="15" t="s">
        <v>50</v>
      </c>
      <c r="E95" s="15" t="s">
        <v>10</v>
      </c>
      <c r="F95" s="15" t="s">
        <v>10</v>
      </c>
      <c r="G95" s="29" t="s">
        <v>20</v>
      </c>
      <c r="H95" s="36">
        <f>H98+H99</f>
        <v>3200.6000000000004</v>
      </c>
      <c r="I95" s="13">
        <f aca="true" t="shared" si="19" ref="I95:O95">I98+I99</f>
        <v>0</v>
      </c>
      <c r="J95" s="13">
        <f t="shared" si="19"/>
        <v>200</v>
      </c>
      <c r="K95" s="13">
        <f t="shared" si="19"/>
        <v>0</v>
      </c>
      <c r="L95" s="13">
        <f t="shared" si="19"/>
        <v>0</v>
      </c>
      <c r="M95" s="13">
        <f t="shared" si="19"/>
        <v>0</v>
      </c>
      <c r="N95" s="13">
        <f t="shared" si="19"/>
        <v>0</v>
      </c>
      <c r="O95" s="13">
        <f t="shared" si="19"/>
        <v>200</v>
      </c>
    </row>
    <row r="96" spans="1:15" s="4" customFormat="1" ht="32.25" customHeight="1">
      <c r="A96" s="24" t="s">
        <v>48</v>
      </c>
      <c r="B96" s="15" t="s">
        <v>15</v>
      </c>
      <c r="C96" s="15" t="s">
        <v>8</v>
      </c>
      <c r="D96" s="15" t="s">
        <v>50</v>
      </c>
      <c r="E96" s="15" t="s">
        <v>23</v>
      </c>
      <c r="F96" s="15" t="s">
        <v>10</v>
      </c>
      <c r="G96" s="29" t="s">
        <v>20</v>
      </c>
      <c r="H96" s="36">
        <f>H97</f>
        <v>3200.6000000000004</v>
      </c>
      <c r="I96" s="13"/>
      <c r="J96" s="13"/>
      <c r="K96" s="13"/>
      <c r="L96" s="13"/>
      <c r="M96" s="13"/>
      <c r="N96" s="13"/>
      <c r="O96" s="13"/>
    </row>
    <row r="97" spans="1:15" s="4" customFormat="1" ht="54" customHeight="1">
      <c r="A97" s="24" t="s">
        <v>61</v>
      </c>
      <c r="B97" s="15" t="s">
        <v>15</v>
      </c>
      <c r="C97" s="15" t="s">
        <v>8</v>
      </c>
      <c r="D97" s="15" t="s">
        <v>50</v>
      </c>
      <c r="E97" s="15" t="s">
        <v>23</v>
      </c>
      <c r="F97" s="15" t="s">
        <v>8</v>
      </c>
      <c r="G97" s="29" t="s">
        <v>20</v>
      </c>
      <c r="H97" s="36">
        <f>H98+H99</f>
        <v>3200.6000000000004</v>
      </c>
      <c r="I97" s="13">
        <f aca="true" t="shared" si="20" ref="I97:O97">I98+I99</f>
        <v>0</v>
      </c>
      <c r="J97" s="13">
        <f t="shared" si="20"/>
        <v>200</v>
      </c>
      <c r="K97" s="13">
        <f t="shared" si="20"/>
        <v>0</v>
      </c>
      <c r="L97" s="13">
        <f t="shared" si="20"/>
        <v>0</v>
      </c>
      <c r="M97" s="13">
        <f t="shared" si="20"/>
        <v>0</v>
      </c>
      <c r="N97" s="13">
        <f t="shared" si="20"/>
        <v>0</v>
      </c>
      <c r="O97" s="13">
        <f t="shared" si="20"/>
        <v>200</v>
      </c>
    </row>
    <row r="98" spans="1:15" s="4" customFormat="1" ht="110.25">
      <c r="A98" s="6" t="s">
        <v>39</v>
      </c>
      <c r="B98" s="15" t="s">
        <v>15</v>
      </c>
      <c r="C98" s="15" t="s">
        <v>8</v>
      </c>
      <c r="D98" s="15" t="s">
        <v>50</v>
      </c>
      <c r="E98" s="15" t="s">
        <v>23</v>
      </c>
      <c r="F98" s="15" t="s">
        <v>8</v>
      </c>
      <c r="G98" s="29" t="s">
        <v>38</v>
      </c>
      <c r="H98" s="36">
        <v>2161.3</v>
      </c>
      <c r="I98" s="13"/>
      <c r="J98" s="13"/>
      <c r="K98" s="13"/>
      <c r="L98" s="13"/>
      <c r="M98" s="13"/>
      <c r="N98" s="13"/>
      <c r="O98" s="11">
        <f>N98+L98+K98+J98+I98</f>
        <v>0</v>
      </c>
    </row>
    <row r="99" spans="1:15" s="4" customFormat="1" ht="47.25">
      <c r="A99" s="6" t="s">
        <v>41</v>
      </c>
      <c r="B99" s="15" t="s">
        <v>15</v>
      </c>
      <c r="C99" s="15" t="s">
        <v>8</v>
      </c>
      <c r="D99" s="15" t="s">
        <v>50</v>
      </c>
      <c r="E99" s="15" t="s">
        <v>23</v>
      </c>
      <c r="F99" s="15" t="s">
        <v>8</v>
      </c>
      <c r="G99" s="29" t="s">
        <v>40</v>
      </c>
      <c r="H99" s="36">
        <v>1039.3</v>
      </c>
      <c r="I99" s="13"/>
      <c r="J99" s="13">
        <v>200</v>
      </c>
      <c r="K99" s="13"/>
      <c r="L99" s="13"/>
      <c r="M99" s="13"/>
      <c r="N99" s="13"/>
      <c r="O99" s="11">
        <f>N99+L99+K99+J99+I99</f>
        <v>200</v>
      </c>
    </row>
    <row r="100" spans="1:15" s="4" customFormat="1" ht="12.75" customHeight="1">
      <c r="A100" s="7"/>
      <c r="B100" s="66"/>
      <c r="C100" s="66"/>
      <c r="D100" s="67"/>
      <c r="E100" s="67"/>
      <c r="F100" s="67"/>
      <c r="G100" s="66"/>
      <c r="H100" s="68"/>
      <c r="I100" s="9"/>
      <c r="J100" s="9"/>
      <c r="K100" s="9"/>
      <c r="L100" s="9"/>
      <c r="M100" s="9"/>
      <c r="N100" s="9"/>
      <c r="O100" s="9"/>
    </row>
    <row r="101" spans="1:15" s="4" customFormat="1" ht="33.75" customHeight="1">
      <c r="A101" s="7" t="s">
        <v>103</v>
      </c>
      <c r="B101" s="66"/>
      <c r="C101" s="66"/>
      <c r="D101" s="77" t="s">
        <v>104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</row>
    <row r="102" spans="1:15" ht="15.75" customHeight="1" hidden="1">
      <c r="A102" s="54"/>
      <c r="B102" s="54"/>
      <c r="C102" s="54"/>
      <c r="D102" s="78" t="s">
        <v>57</v>
      </c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7:15" ht="13.5" customHeight="1">
      <c r="G103" s="53" t="s">
        <v>124</v>
      </c>
      <c r="O103"/>
    </row>
  </sheetData>
  <sheetProtection/>
  <mergeCells count="12">
    <mergeCell ref="D101:O101"/>
    <mergeCell ref="D102:O102"/>
    <mergeCell ref="A5:O5"/>
    <mergeCell ref="A7:O7"/>
    <mergeCell ref="A9:A10"/>
    <mergeCell ref="B9:G9"/>
    <mergeCell ref="H9:O9"/>
    <mergeCell ref="D10:F10"/>
    <mergeCell ref="A1:O1"/>
    <mergeCell ref="A2:O2"/>
    <mergeCell ref="A3:O3"/>
    <mergeCell ref="A4:O4"/>
  </mergeCells>
  <printOptions/>
  <pageMargins left="0.984251968503937" right="0.3937007874015748" top="0.7874015748031497" bottom="0.66929133858267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2014-12-08T12:23:08Z</cp:lastPrinted>
  <dcterms:created xsi:type="dcterms:W3CDTF">2004-11-15T11:25:47Z</dcterms:created>
  <dcterms:modified xsi:type="dcterms:W3CDTF">2014-12-08T12:57:59Z</dcterms:modified>
  <cp:category/>
  <cp:version/>
  <cp:contentType/>
  <cp:contentStatus/>
</cp:coreProperties>
</file>